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Research\cleaning-niklas\data\"/>
    </mc:Choice>
  </mc:AlternateContent>
  <xr:revisionPtr revIDLastSave="0" documentId="13_ncr:1_{054120BF-8DBF-4A42-87E8-4C3543BDDD86}" xr6:coauthVersionLast="47" xr6:coauthVersionMax="47" xr10:uidLastSave="{00000000-0000-0000-0000-000000000000}"/>
  <bookViews>
    <workbookView xWindow="-108" yWindow="-108" windowWidth="23256" windowHeight="12576" activeTab="1" xr2:uid="{00000000-000D-0000-FFFF-FFFF00000000}"/>
  </bookViews>
  <sheets>
    <sheet name="Information" sheetId="2" r:id="rId1"/>
    <sheet name="Data and dimensionless numbers" sheetId="1" r:id="rId2"/>
  </sheets>
  <definedNames>
    <definedName name="_xlnm._FilterDatabase" localSheetId="1" hidden="1">'Data and dimensionless numbers'!$A$2:$Y$510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 i="1" l="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3" i="1"/>
  <c r="W4" i="1" l="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3"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2"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3" i="1"/>
</calcChain>
</file>

<file path=xl/sharedStrings.xml><?xml version="1.0" encoding="utf-8"?>
<sst xmlns="http://schemas.openxmlformats.org/spreadsheetml/2006/main" count="2293" uniqueCount="558">
  <si>
    <t>Socket_Down</t>
  </si>
  <si>
    <t>Pipe_Straight</t>
  </si>
  <si>
    <t>Pipe_Socket</t>
  </si>
  <si>
    <t>EGV10480</t>
  </si>
  <si>
    <t>Bend_90Degrees_Up</t>
  </si>
  <si>
    <t>Inlet_Horizontal</t>
  </si>
  <si>
    <t>none</t>
  </si>
  <si>
    <t>Bend</t>
  </si>
  <si>
    <t>EGV10474</t>
  </si>
  <si>
    <t>EGV10473</t>
  </si>
  <si>
    <t>EGV10472</t>
  </si>
  <si>
    <t>EGV10465</t>
  </si>
  <si>
    <t>EGV10464</t>
  </si>
  <si>
    <t>EGV10463</t>
  </si>
  <si>
    <t>EGV10456</t>
  </si>
  <si>
    <t>EGV10455</t>
  </si>
  <si>
    <t>EGV10454</t>
  </si>
  <si>
    <t>EGV10453</t>
  </si>
  <si>
    <t>EGV10452</t>
  </si>
  <si>
    <t>EGV10451</t>
  </si>
  <si>
    <t>EGV10432</t>
  </si>
  <si>
    <t>EGV10431</t>
  </si>
  <si>
    <t>EGV10430</t>
  </si>
  <si>
    <t>EGV10429</t>
  </si>
  <si>
    <t>EGV10428</t>
  </si>
  <si>
    <t>EGV10427</t>
  </si>
  <si>
    <t>EGV10321</t>
  </si>
  <si>
    <t>EGV10320</t>
  </si>
  <si>
    <t>EGV10319</t>
  </si>
  <si>
    <t>EGV06022</t>
  </si>
  <si>
    <t>EGV06021</t>
  </si>
  <si>
    <t>EGV06020</t>
  </si>
  <si>
    <t>EGV06015</t>
  </si>
  <si>
    <t>EGV06006</t>
  </si>
  <si>
    <t>EGV06005</t>
  </si>
  <si>
    <t>EGV06004</t>
  </si>
  <si>
    <t>EGV06001</t>
  </si>
  <si>
    <t>EGV05269</t>
  </si>
  <si>
    <t>EGV05268</t>
  </si>
  <si>
    <t>EGV05267</t>
  </si>
  <si>
    <t>EGV05260</t>
  </si>
  <si>
    <t>EGV05259</t>
  </si>
  <si>
    <t>EGV05258</t>
  </si>
  <si>
    <t>EGV05257</t>
  </si>
  <si>
    <t>EGV05256</t>
  </si>
  <si>
    <t>EGV05255</t>
  </si>
  <si>
    <t>EGV05254</t>
  </si>
  <si>
    <t>EGV05253</t>
  </si>
  <si>
    <t>EGV05252</t>
  </si>
  <si>
    <t>EGV05251</t>
  </si>
  <si>
    <t>EGV05250</t>
  </si>
  <si>
    <t>EGV05249</t>
  </si>
  <si>
    <t>EGV05248</t>
  </si>
  <si>
    <t>EGV05247</t>
  </si>
  <si>
    <t>EGV05246</t>
  </si>
  <si>
    <t>EGV05238</t>
  </si>
  <si>
    <t>EGV05237</t>
  </si>
  <si>
    <t>EGV05236</t>
  </si>
  <si>
    <t>EGV05235</t>
  </si>
  <si>
    <t>EGV05234</t>
  </si>
  <si>
    <t>EGV05233</t>
  </si>
  <si>
    <t>EGV05232</t>
  </si>
  <si>
    <t>EGV05231</t>
  </si>
  <si>
    <t>EGV05230</t>
  </si>
  <si>
    <t>EGV05229</t>
  </si>
  <si>
    <t>EGV05228</t>
  </si>
  <si>
    <t>EGV05227</t>
  </si>
  <si>
    <t>EGV05226</t>
  </si>
  <si>
    <t>EGV05225</t>
  </si>
  <si>
    <t>EGV05224</t>
  </si>
  <si>
    <t>EGV05223</t>
  </si>
  <si>
    <t>EGV05222</t>
  </si>
  <si>
    <t>EGV05221</t>
  </si>
  <si>
    <t>EGV05220</t>
  </si>
  <si>
    <t>EGV05219</t>
  </si>
  <si>
    <t>EGV05218</t>
  </si>
  <si>
    <t>EGV05217</t>
  </si>
  <si>
    <t>EGV05216</t>
  </si>
  <si>
    <t>EGV05215</t>
  </si>
  <si>
    <t>EGV05214</t>
  </si>
  <si>
    <t>EGV05213</t>
  </si>
  <si>
    <t>EGV05212</t>
  </si>
  <si>
    <t>EGV05211</t>
  </si>
  <si>
    <t>EGV05210</t>
  </si>
  <si>
    <t>EGV05209</t>
  </si>
  <si>
    <t>EGV05208</t>
  </si>
  <si>
    <t>EGV05207</t>
  </si>
  <si>
    <t>EGV05206</t>
  </si>
  <si>
    <t>EGV05205</t>
  </si>
  <si>
    <t>EGV05204</t>
  </si>
  <si>
    <t>EGV05203</t>
  </si>
  <si>
    <t>EGV05202</t>
  </si>
  <si>
    <t>EGV05201</t>
  </si>
  <si>
    <t>EGV05200</t>
  </si>
  <si>
    <t>EGV05199</t>
  </si>
  <si>
    <t>EGV05198</t>
  </si>
  <si>
    <t>EGV05197</t>
  </si>
  <si>
    <t>EGV05196</t>
  </si>
  <si>
    <t>EGV05195</t>
  </si>
  <si>
    <t>EGV05192</t>
  </si>
  <si>
    <t>EGV05191</t>
  </si>
  <si>
    <t>EGV05190</t>
  </si>
  <si>
    <t>EGV05189</t>
  </si>
  <si>
    <t>EGV05188</t>
  </si>
  <si>
    <t>EGV05187</t>
  </si>
  <si>
    <t>EGV05186</t>
  </si>
  <si>
    <t>EGV05185</t>
  </si>
  <si>
    <t>EGV05184</t>
  </si>
  <si>
    <t>EGV05183</t>
  </si>
  <si>
    <t>EGV05180</t>
  </si>
  <si>
    <t>EGV05179</t>
  </si>
  <si>
    <t>EGV05178</t>
  </si>
  <si>
    <t>EGV05177</t>
  </si>
  <si>
    <t>EGV05175</t>
  </si>
  <si>
    <t>EGV05174</t>
  </si>
  <si>
    <t>EGV05171</t>
  </si>
  <si>
    <t>EGV05170</t>
  </si>
  <si>
    <t>EGV05169</t>
  </si>
  <si>
    <t>EGV05168</t>
  </si>
  <si>
    <t>EGV05167</t>
  </si>
  <si>
    <t>EGV05166</t>
  </si>
  <si>
    <t>EGV05165</t>
  </si>
  <si>
    <t>EGV05164</t>
  </si>
  <si>
    <t>EGV05163</t>
  </si>
  <si>
    <t>EGV05162</t>
  </si>
  <si>
    <t>EGV05161</t>
  </si>
  <si>
    <t>EGV05160</t>
  </si>
  <si>
    <t>EGV05159</t>
  </si>
  <si>
    <t>EGV05158</t>
  </si>
  <si>
    <t>EGV05157</t>
  </si>
  <si>
    <t>EGV05156</t>
  </si>
  <si>
    <t>EGV05155</t>
  </si>
  <si>
    <t>EGV05153</t>
  </si>
  <si>
    <t>EGV05152</t>
  </si>
  <si>
    <t>EGV05151</t>
  </si>
  <si>
    <t>EGV05150</t>
  </si>
  <si>
    <t>EGV05149</t>
  </si>
  <si>
    <t>EGV05148</t>
  </si>
  <si>
    <t>EGV05147</t>
  </si>
  <si>
    <t>EGV05146</t>
  </si>
  <si>
    <t>EGV05145</t>
  </si>
  <si>
    <t>EGV05144</t>
  </si>
  <si>
    <t>EGV05143</t>
  </si>
  <si>
    <t>EGV05142</t>
  </si>
  <si>
    <t>EGV05141</t>
  </si>
  <si>
    <t>EGV05140</t>
  </si>
  <si>
    <t>EGV05139</t>
  </si>
  <si>
    <t>EGV05138</t>
  </si>
  <si>
    <t>EGV05137</t>
  </si>
  <si>
    <t>EGV05136</t>
  </si>
  <si>
    <t>EGV05135</t>
  </si>
  <si>
    <t>EGV05134</t>
  </si>
  <si>
    <t>EGV05132</t>
  </si>
  <si>
    <t>EGV05131</t>
  </si>
  <si>
    <t>EGV05129</t>
  </si>
  <si>
    <t>EGV05128</t>
  </si>
  <si>
    <t>EGV05127</t>
  </si>
  <si>
    <t>EGV05126</t>
  </si>
  <si>
    <t>EGV05125</t>
  </si>
  <si>
    <t>EGV05123</t>
  </si>
  <si>
    <t>EGV05122</t>
  </si>
  <si>
    <t>EGV05121</t>
  </si>
  <si>
    <t>EGV05120</t>
  </si>
  <si>
    <t>EGV05118</t>
  </si>
  <si>
    <t>EGV05117</t>
  </si>
  <si>
    <t>EGV05116</t>
  </si>
  <si>
    <t>EGV05115</t>
  </si>
  <si>
    <t>EGV05114</t>
  </si>
  <si>
    <t>EGV05113</t>
  </si>
  <si>
    <t>EGV05112</t>
  </si>
  <si>
    <t>EGV05111</t>
  </si>
  <si>
    <t>EGV05110</t>
  </si>
  <si>
    <t>EGV05109</t>
  </si>
  <si>
    <t>EGV05108</t>
  </si>
  <si>
    <t>EGV05107</t>
  </si>
  <si>
    <t>EGV05106</t>
  </si>
  <si>
    <t>EGV05105</t>
  </si>
  <si>
    <t>EGV05104</t>
  </si>
  <si>
    <t>EGV05103</t>
  </si>
  <si>
    <t>EGV05102</t>
  </si>
  <si>
    <t>EGV05101</t>
  </si>
  <si>
    <t>EGV05100</t>
  </si>
  <si>
    <t>EGV05099</t>
  </si>
  <si>
    <t>EGV05098</t>
  </si>
  <si>
    <t>EGV05097</t>
  </si>
  <si>
    <t>EGV05096</t>
  </si>
  <si>
    <t>EGV05095</t>
  </si>
  <si>
    <t>EGV05094</t>
  </si>
  <si>
    <t>EGV05093</t>
  </si>
  <si>
    <t>EGV05092</t>
  </si>
  <si>
    <t>EGV05091</t>
  </si>
  <si>
    <t>EGV05090</t>
  </si>
  <si>
    <t>EGV05089</t>
  </si>
  <si>
    <t>EGV05025</t>
  </si>
  <si>
    <t>EGV05024</t>
  </si>
  <si>
    <t>EGV05023</t>
  </si>
  <si>
    <t>EGV05022</t>
  </si>
  <si>
    <t>EGV05021</t>
  </si>
  <si>
    <t>EGV05020</t>
  </si>
  <si>
    <t>EGV05019</t>
  </si>
  <si>
    <t>EGV05018</t>
  </si>
  <si>
    <t>EGV05016</t>
  </si>
  <si>
    <t>EGV05015</t>
  </si>
  <si>
    <t>EGV05013</t>
  </si>
  <si>
    <t>EGV05012</t>
  </si>
  <si>
    <t>EGV05011</t>
  </si>
  <si>
    <t>EGV05010</t>
  </si>
  <si>
    <t>EGV05009</t>
  </si>
  <si>
    <t>EGV05008</t>
  </si>
  <si>
    <t>EGV05007</t>
  </si>
  <si>
    <t>EGV05006</t>
  </si>
  <si>
    <t>EGV05005</t>
  </si>
  <si>
    <t>EGV05004</t>
  </si>
  <si>
    <t>EGV05003</t>
  </si>
  <si>
    <t>EGV05002</t>
  </si>
  <si>
    <t>Bend_90Degrees_up</t>
  </si>
  <si>
    <t>EGV03258</t>
  </si>
  <si>
    <t>EGV03257</t>
  </si>
  <si>
    <t>EGV03256</t>
  </si>
  <si>
    <t>Socket_down</t>
  </si>
  <si>
    <t>EGV03255</t>
  </si>
  <si>
    <t>EGV03254</t>
  </si>
  <si>
    <t>EGV03253</t>
  </si>
  <si>
    <t>EGV03252</t>
  </si>
  <si>
    <t>EGV03251</t>
  </si>
  <si>
    <t>EGV03250</t>
  </si>
  <si>
    <t>EGV03249</t>
  </si>
  <si>
    <t>EGV03248</t>
  </si>
  <si>
    <t>EGV03247</t>
  </si>
  <si>
    <t>EGV03246</t>
  </si>
  <si>
    <t>EGV03245</t>
  </si>
  <si>
    <t>EGV03244</t>
  </si>
  <si>
    <t>EGV03243</t>
  </si>
  <si>
    <t>EGV03242</t>
  </si>
  <si>
    <t>EGV03241</t>
  </si>
  <si>
    <t>EGV03239</t>
  </si>
  <si>
    <t>EGV03238</t>
  </si>
  <si>
    <t>EGV03237</t>
  </si>
  <si>
    <t>EGV03236</t>
  </si>
  <si>
    <t>EGV03235</t>
  </si>
  <si>
    <t>EGV03234</t>
  </si>
  <si>
    <t>EGV03232</t>
  </si>
  <si>
    <t>EGV03231</t>
  </si>
  <si>
    <t>EGV03230</t>
  </si>
  <si>
    <t>EGV03229</t>
  </si>
  <si>
    <t>EGV03228</t>
  </si>
  <si>
    <t>EGV03224</t>
  </si>
  <si>
    <t>EGV03223</t>
  </si>
  <si>
    <t>EGV03222</t>
  </si>
  <si>
    <t>EGV03221</t>
  </si>
  <si>
    <t>EGV03220</t>
  </si>
  <si>
    <t>EGV03219</t>
  </si>
  <si>
    <t>EGV03218</t>
  </si>
  <si>
    <t>EGV03217</t>
  </si>
  <si>
    <t>EGV03216</t>
  </si>
  <si>
    <t>EGV03215</t>
  </si>
  <si>
    <t>EGV03214</t>
  </si>
  <si>
    <t>EGV03213</t>
  </si>
  <si>
    <t>EGV03212</t>
  </si>
  <si>
    <t>EGV03211</t>
  </si>
  <si>
    <t>EGV03210</t>
  </si>
  <si>
    <t>EGV03209</t>
  </si>
  <si>
    <t>EGV03208</t>
  </si>
  <si>
    <t>EGV03207</t>
  </si>
  <si>
    <t>EGV03206</t>
  </si>
  <si>
    <t>EGV03205</t>
  </si>
  <si>
    <t>EGV03204</t>
  </si>
  <si>
    <t>EGV03203</t>
  </si>
  <si>
    <t>EGV03202</t>
  </si>
  <si>
    <t>EGV03201</t>
  </si>
  <si>
    <t>EGV03200</t>
  </si>
  <si>
    <t>EGV03199</t>
  </si>
  <si>
    <t>EGV03198</t>
  </si>
  <si>
    <t>EGV03197</t>
  </si>
  <si>
    <t>EGV03196</t>
  </si>
  <si>
    <t>EGV03195</t>
  </si>
  <si>
    <t>EGV03194</t>
  </si>
  <si>
    <t>EGV03193</t>
  </si>
  <si>
    <t>EGV03192</t>
  </si>
  <si>
    <t>EGV03191</t>
  </si>
  <si>
    <t>EGV03190</t>
  </si>
  <si>
    <t>EGV03189</t>
  </si>
  <si>
    <t>EGV03188</t>
  </si>
  <si>
    <t>EGV03187</t>
  </si>
  <si>
    <t>EGV03186</t>
  </si>
  <si>
    <t>EGV03179</t>
  </si>
  <si>
    <t>EGV03178</t>
  </si>
  <si>
    <t>EGV03177</t>
  </si>
  <si>
    <t>EGV03176</t>
  </si>
  <si>
    <t>EGV03175</t>
  </si>
  <si>
    <t>EGV03173</t>
  </si>
  <si>
    <t>EGV03172</t>
  </si>
  <si>
    <t>EGV03171</t>
  </si>
  <si>
    <t>EGV03170</t>
  </si>
  <si>
    <t>EGV03169</t>
  </si>
  <si>
    <t>EGV03168</t>
  </si>
  <si>
    <t>EGV03167</t>
  </si>
  <si>
    <t>EGV03166</t>
  </si>
  <si>
    <t>EGV03164</t>
  </si>
  <si>
    <t>EGV03163</t>
  </si>
  <si>
    <t>EGV03162</t>
  </si>
  <si>
    <t>EGV03161</t>
  </si>
  <si>
    <t>EGV03160</t>
  </si>
  <si>
    <t>EGV03159</t>
  </si>
  <si>
    <t>EGV03158</t>
  </si>
  <si>
    <t>EGV03157</t>
  </si>
  <si>
    <t>EGV03156</t>
  </si>
  <si>
    <t>EGV03155</t>
  </si>
  <si>
    <t>EGV03154</t>
  </si>
  <si>
    <t>EGV03153</t>
  </si>
  <si>
    <t>EGV03152</t>
  </si>
  <si>
    <t>EGV03151</t>
  </si>
  <si>
    <t>EGV03146</t>
  </si>
  <si>
    <t>EGV03145</t>
  </si>
  <si>
    <t>EGV03144</t>
  </si>
  <si>
    <t>EGV03142</t>
  </si>
  <si>
    <t>EGV03141</t>
  </si>
  <si>
    <t>EGV03140</t>
  </si>
  <si>
    <t>EGV03139</t>
  </si>
  <si>
    <t>EGV03138</t>
  </si>
  <si>
    <t>EGV03137</t>
  </si>
  <si>
    <t>EGV03136</t>
  </si>
  <si>
    <t>EGV03135</t>
  </si>
  <si>
    <t>EGV03133</t>
  </si>
  <si>
    <t>EGV03132</t>
  </si>
  <si>
    <t>EGV03131</t>
  </si>
  <si>
    <t>EGV03128</t>
  </si>
  <si>
    <t>EGV03127</t>
  </si>
  <si>
    <t>EGV03126</t>
  </si>
  <si>
    <t>EGV03125</t>
  </si>
  <si>
    <t>EGV03124</t>
  </si>
  <si>
    <t>EGV03123</t>
  </si>
  <si>
    <t>EGV03120</t>
  </si>
  <si>
    <t>EGV03119</t>
  </si>
  <si>
    <t>EGV03118</t>
  </si>
  <si>
    <t>EGV03117</t>
  </si>
  <si>
    <t>EGV03116</t>
  </si>
  <si>
    <t>EGV03115</t>
  </si>
  <si>
    <t>EGV03114</t>
  </si>
  <si>
    <t>EGV03113</t>
  </si>
  <si>
    <t>EGV03112</t>
  </si>
  <si>
    <t>EGV03111</t>
  </si>
  <si>
    <t>EGV03110</t>
  </si>
  <si>
    <t>EGV03109</t>
  </si>
  <si>
    <t>EGV03108</t>
  </si>
  <si>
    <t>EGV03107</t>
  </si>
  <si>
    <t>EGV03106</t>
  </si>
  <si>
    <t>EGV03105</t>
  </si>
  <si>
    <t>EGV03104</t>
  </si>
  <si>
    <t>EGV03103</t>
  </si>
  <si>
    <t>EGV03102</t>
  </si>
  <si>
    <t>EGV03101</t>
  </si>
  <si>
    <t>EGV03100</t>
  </si>
  <si>
    <t>EGV03099</t>
  </si>
  <si>
    <t>EGV03098</t>
  </si>
  <si>
    <t>EGV03097</t>
  </si>
  <si>
    <t>EGV03096</t>
  </si>
  <si>
    <t>EGV03095</t>
  </si>
  <si>
    <t>EGV03094</t>
  </si>
  <si>
    <t>EGV03092</t>
  </si>
  <si>
    <t>EGV03091</t>
  </si>
  <si>
    <t>EGV03090</t>
  </si>
  <si>
    <t>EGV03089</t>
  </si>
  <si>
    <t>EGV03088</t>
  </si>
  <si>
    <t>EGV03087</t>
  </si>
  <si>
    <t>EGV03086</t>
  </si>
  <si>
    <t>EGV03085</t>
  </si>
  <si>
    <t>EGV03084</t>
  </si>
  <si>
    <t>EGV03083</t>
  </si>
  <si>
    <t>EGV03082</t>
  </si>
  <si>
    <t>EGV03081</t>
  </si>
  <si>
    <t>EGV03080</t>
  </si>
  <si>
    <t>EGV03079</t>
  </si>
  <si>
    <t>EGV03078</t>
  </si>
  <si>
    <t>EGV03077</t>
  </si>
  <si>
    <t>EGV03076</t>
  </si>
  <si>
    <t>EGV03075</t>
  </si>
  <si>
    <t>EGV03074</t>
  </si>
  <si>
    <t>EGV03073</t>
  </si>
  <si>
    <t>EGV03072</t>
  </si>
  <si>
    <t>EGV03071</t>
  </si>
  <si>
    <t>EGV03070</t>
  </si>
  <si>
    <t>EGV03069</t>
  </si>
  <si>
    <t>EGV03068</t>
  </si>
  <si>
    <t>EGV03067</t>
  </si>
  <si>
    <t>EGV03066</t>
  </si>
  <si>
    <t>EGV03065</t>
  </si>
  <si>
    <t>EGV03064</t>
  </si>
  <si>
    <t>EGV03063</t>
  </si>
  <si>
    <t>EGV03062</t>
  </si>
  <si>
    <t>EGV03061</t>
  </si>
  <si>
    <t>EGV03060</t>
  </si>
  <si>
    <t>EGV03059</t>
  </si>
  <si>
    <t>EGV03058</t>
  </si>
  <si>
    <t>EGV03057</t>
  </si>
  <si>
    <t>EGV03056</t>
  </si>
  <si>
    <t>EGV03055</t>
  </si>
  <si>
    <t>EGV03054</t>
  </si>
  <si>
    <t>EGV03053</t>
  </si>
  <si>
    <t>EGV03052</t>
  </si>
  <si>
    <t>EGV03051</t>
  </si>
  <si>
    <t>EGV03050</t>
  </si>
  <si>
    <t>EGV03049</t>
  </si>
  <si>
    <t>EGV03048</t>
  </si>
  <si>
    <t>EGV03047</t>
  </si>
  <si>
    <t>EGV03046</t>
  </si>
  <si>
    <t>EGV03045</t>
  </si>
  <si>
    <t>EGV03044</t>
  </si>
  <si>
    <t>EGV03043</t>
  </si>
  <si>
    <t>EGV03042</t>
  </si>
  <si>
    <t>EGV03041</t>
  </si>
  <si>
    <t>EGV03040</t>
  </si>
  <si>
    <t>EGV03039</t>
  </si>
  <si>
    <t>EGV03038</t>
  </si>
  <si>
    <t>EGV03037</t>
  </si>
  <si>
    <t>EGV03036</t>
  </si>
  <si>
    <t>EGV03035</t>
  </si>
  <si>
    <t>EGV03034</t>
  </si>
  <si>
    <t>EGV03032</t>
  </si>
  <si>
    <t>EGV03031</t>
  </si>
  <si>
    <t>EGV03030</t>
  </si>
  <si>
    <t>EGV03023</t>
  </si>
  <si>
    <t>EGV03022</t>
  </si>
  <si>
    <t>EGV03021</t>
  </si>
  <si>
    <t>EGV03018</t>
  </si>
  <si>
    <t>EGV03015</t>
  </si>
  <si>
    <t>EGV03012</t>
  </si>
  <si>
    <t>EGV03011</t>
  </si>
  <si>
    <t>EGV03010</t>
  </si>
  <si>
    <t>EGV03009</t>
  </si>
  <si>
    <t>EGV03002</t>
  </si>
  <si>
    <t>EGV03001</t>
  </si>
  <si>
    <t>EGV01027</t>
  </si>
  <si>
    <t>EGV01026</t>
  </si>
  <si>
    <t>EGV01025</t>
  </si>
  <si>
    <t>EGV01024</t>
  </si>
  <si>
    <t>EGV01023</t>
  </si>
  <si>
    <t>EGV01022</t>
  </si>
  <si>
    <t>EGV01021</t>
  </si>
  <si>
    <t>EGV01020</t>
  </si>
  <si>
    <t>EGV01019</t>
  </si>
  <si>
    <t>EGV01018</t>
  </si>
  <si>
    <t>EGV01017</t>
  </si>
  <si>
    <t>EGV01016</t>
  </si>
  <si>
    <t>EGV00178</t>
  </si>
  <si>
    <t>EGV00177</t>
  </si>
  <si>
    <t>EGV00176</t>
  </si>
  <si>
    <t>EGV00175</t>
  </si>
  <si>
    <t>EGV00174</t>
  </si>
  <si>
    <t>EGV00173</t>
  </si>
  <si>
    <t>EGV00172</t>
  </si>
  <si>
    <t>EGV00171</t>
  </si>
  <si>
    <t>EGV00170</t>
  </si>
  <si>
    <t>EGV00169</t>
  </si>
  <si>
    <t>EGV00167</t>
  </si>
  <si>
    <t>EGV00166</t>
  </si>
  <si>
    <t>EGV00165</t>
  </si>
  <si>
    <t>EGV00164</t>
  </si>
  <si>
    <t>EGV00162</t>
  </si>
  <si>
    <t>EGV00160</t>
  </si>
  <si>
    <t>EGV00159</t>
  </si>
  <si>
    <t>EGV00158</t>
  </si>
  <si>
    <t>EGV00157</t>
  </si>
  <si>
    <t>EGV00156</t>
  </si>
  <si>
    <t>EGV00155</t>
  </si>
  <si>
    <t>EGV00154</t>
  </si>
  <si>
    <t>EGV00153</t>
  </si>
  <si>
    <t>EGV00152</t>
  </si>
  <si>
    <t>EGV00151</t>
  </si>
  <si>
    <t>EGV00149</t>
  </si>
  <si>
    <t>EGV00148</t>
  </si>
  <si>
    <t>EGV00147</t>
  </si>
  <si>
    <t>EGV00146</t>
  </si>
  <si>
    <t>EGV00138</t>
  </si>
  <si>
    <t>EGV00136</t>
  </si>
  <si>
    <t>EGV00135</t>
  </si>
  <si>
    <t>EGV00134</t>
  </si>
  <si>
    <t>EGV00133</t>
  </si>
  <si>
    <t>EGV00132</t>
  </si>
  <si>
    <t>EGV00130</t>
  </si>
  <si>
    <t>EGV00129</t>
  </si>
  <si>
    <t>EGV00128</t>
  </si>
  <si>
    <t>EGV00127</t>
  </si>
  <si>
    <t>EGV00126</t>
  </si>
  <si>
    <t>EGV00121</t>
  </si>
  <si>
    <t>EGV00119</t>
  </si>
  <si>
    <t>EGV00115</t>
  </si>
  <si>
    <t>EGV00114</t>
  </si>
  <si>
    <t>EGV00113</t>
  </si>
  <si>
    <t>EGV00112</t>
  </si>
  <si>
    <t>EGV00111</t>
  </si>
  <si>
    <t>EGV00110</t>
  </si>
  <si>
    <t>EGV00109</t>
  </si>
  <si>
    <t>EGV00108</t>
  </si>
  <si>
    <t>EGV00107</t>
  </si>
  <si>
    <t>EGV00106</t>
  </si>
  <si>
    <t>EGV00105</t>
  </si>
  <si>
    <t>EGV00104</t>
  </si>
  <si>
    <t>EGV00103</t>
  </si>
  <si>
    <t>EGV00102</t>
  </si>
  <si>
    <t>EGV00101</t>
  </si>
  <si>
    <t>EGV00100</t>
  </si>
  <si>
    <t>EGV00099</t>
  </si>
  <si>
    <t>EGV00098</t>
  </si>
  <si>
    <t>EGV00097</t>
  </si>
  <si>
    <t>EGV00096</t>
  </si>
  <si>
    <t>EGV00095</t>
  </si>
  <si>
    <t>EGV00094</t>
  </si>
  <si>
    <t>EGV00093</t>
  </si>
  <si>
    <t>EGV00092</t>
  </si>
  <si>
    <t>EGV00085</t>
  </si>
  <si>
    <t>EGV00084</t>
  </si>
  <si>
    <t>EGV00083</t>
  </si>
  <si>
    <t>EGV00082</t>
  </si>
  <si>
    <t>EGV00081</t>
  </si>
  <si>
    <t>EGV00080</t>
  </si>
  <si>
    <t>EGV00079</t>
  </si>
  <si>
    <t>Spec_fouling_mass [g/m^2]</t>
  </si>
  <si>
    <t>Soil_mass [g]</t>
  </si>
  <si>
    <t>Appr. Re number [-]</t>
  </si>
  <si>
    <t>Volume_flow [L/min]</t>
  </si>
  <si>
    <t>PMF [g_Part/g_total]</t>
  </si>
  <si>
    <t>Temperature [°C]</t>
  </si>
  <si>
    <t>Variation_2</t>
  </si>
  <si>
    <t>Variation_1</t>
  </si>
  <si>
    <t>LD_Ratio [-]</t>
  </si>
  <si>
    <t>A_in [m^2]</t>
  </si>
  <si>
    <t>D_in [mm]</t>
  </si>
  <si>
    <t>Fitting_type</t>
  </si>
  <si>
    <t>Experiment_ID</t>
  </si>
  <si>
    <t>Output</t>
  </si>
  <si>
    <t>Process parameters (Features)</t>
  </si>
  <si>
    <t>Geometry factors</t>
  </si>
  <si>
    <t>Geometry</t>
  </si>
  <si>
    <t>Identification</t>
  </si>
  <si>
    <t>Time [min]</t>
  </si>
  <si>
    <t>Column heading</t>
  </si>
  <si>
    <t>Comment</t>
  </si>
  <si>
    <t>-</t>
  </si>
  <si>
    <t>Recorded dry particle soil mass by scale after drying of the fitting over night</t>
  </si>
  <si>
    <t>Recorded dry particle soil mass by scale after drying of the fitting over night referred to the inner surface area A_in</t>
  </si>
  <si>
    <t>ID I use to trace every experiment from the lab journal to the data analysis; if possible, keep for further analysis to trace single experiments for, e.g., outlier removal</t>
  </si>
  <si>
    <t>Type of fitting; for all further processing we only focus on the two fittings socket and bend</t>
  </si>
  <si>
    <t>For the further analysis, we only use the 6 mm pipes because I got the most data for this size and to keep scaling out of the scope (so far)</t>
  </si>
  <si>
    <t>Range (min) / possible settings socket</t>
  </si>
  <si>
    <t>Range (max) / possible settings bend</t>
  </si>
  <si>
    <t>General: the data set is preselected in a way, that the minima and maxima for both fittings are similar. This means, that very low resulting values for the specific fouilng mass for the bend are excluded as well as very high values for the socket</t>
  </si>
  <si>
    <t>Re</t>
  </si>
  <si>
    <t>Ar</t>
  </si>
  <si>
    <t>time*</t>
  </si>
  <si>
    <t>w*</t>
  </si>
  <si>
    <t>target</t>
  </si>
  <si>
    <t>dens*</t>
  </si>
  <si>
    <t>PMF</t>
  </si>
  <si>
    <t>Fluid_Density [kg/m^3]</t>
  </si>
  <si>
    <t>Dyn Viscosity [kg/(m*s)]</t>
  </si>
  <si>
    <t>kin. Viscosity [m^2/s]</t>
  </si>
  <si>
    <t>Data derived from 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</si>
</sst>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E+00"/>
    <numFmt numFmtId="167" formatCode="0.000000000000000"/>
    <numFmt numFmtId="168" formatCode="0.0000000"/>
    <numFmt numFmtId="169" formatCode="0.00000000"/>
  </numFmts>
  <fonts count="7" x14ac:knownFonts="1">
    <font>
      <sz val="11"/>
      <color theme="1"/>
      <name val="Calibri"/>
      <family val="2"/>
      <scheme val="minor"/>
    </font>
    <font>
      <b/>
      <sz val="11"/>
      <color theme="1"/>
      <name val="Calibri"/>
      <family val="2"/>
      <scheme val="minor"/>
    </font>
    <font>
      <sz val="12"/>
      <name val="Calibri"/>
      <family val="2"/>
      <scheme val="minor"/>
    </font>
    <font>
      <b/>
      <sz val="12"/>
      <name val="Calibri"/>
      <family val="2"/>
      <scheme val="minor"/>
    </font>
    <font>
      <b/>
      <sz val="11"/>
      <color rgb="FFFF0000"/>
      <name val="Calibri"/>
      <family val="2"/>
      <scheme val="minor"/>
    </font>
    <font>
      <sz val="12"/>
      <color theme="1"/>
      <name val="Calibri"/>
      <family val="2"/>
      <scheme val="minor"/>
    </font>
    <font>
      <b/>
      <sz val="12"/>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34998626667073579"/>
        <bgColor indexed="64"/>
      </patternFill>
    </fill>
    <fill>
      <patternFill patternType="solid">
        <fgColor theme="5"/>
        <bgColor indexed="64"/>
      </patternFill>
    </fill>
    <fill>
      <patternFill patternType="solid">
        <fgColor theme="6"/>
        <bgColor indexed="64"/>
      </patternFill>
    </fill>
    <fill>
      <patternFill patternType="solid">
        <fgColor theme="9"/>
        <bgColor indexed="64"/>
      </patternFill>
    </fill>
    <fill>
      <patternFill patternType="solid">
        <fgColor theme="3"/>
        <bgColor indexed="64"/>
      </patternFill>
    </fill>
    <fill>
      <patternFill patternType="solid">
        <fgColor theme="7"/>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76">
    <xf numFmtId="0" fontId="0" fillId="0" borderId="0" xfId="0"/>
    <xf numFmtId="2" fontId="0" fillId="0" borderId="1" xfId="0" applyNumberFormat="1" applyBorder="1"/>
    <xf numFmtId="164" fontId="2" fillId="0" borderId="1" xfId="0" applyNumberFormat="1" applyFont="1" applyBorder="1" applyAlignment="1" applyProtection="1">
      <alignment horizontal="center"/>
      <protection locked="0"/>
    </xf>
    <xf numFmtId="1"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xf>
    <xf numFmtId="1" fontId="2" fillId="0" borderId="2" xfId="0" applyNumberFormat="1"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pplyProtection="1">
      <alignment horizontal="center"/>
      <protection locked="0"/>
    </xf>
    <xf numFmtId="165" fontId="2" fillId="0" borderId="2" xfId="0" applyNumberFormat="1" applyFont="1" applyBorder="1" applyAlignment="1">
      <alignment horizontal="center" vertical="center"/>
    </xf>
    <xf numFmtId="0" fontId="2" fillId="0" borderId="2" xfId="0" applyFont="1" applyBorder="1" applyAlignment="1">
      <alignment horizontal="center"/>
    </xf>
    <xf numFmtId="1" fontId="2" fillId="0" borderId="1" xfId="0" applyNumberFormat="1" applyFont="1" applyBorder="1" applyAlignment="1" applyProtection="1">
      <alignment horizontal="center"/>
      <protection locked="0"/>
    </xf>
    <xf numFmtId="165" fontId="2" fillId="0" borderId="1" xfId="0" applyNumberFormat="1" applyFont="1" applyBorder="1" applyAlignment="1" applyProtection="1">
      <alignment horizontal="center"/>
      <protection locked="0"/>
    </xf>
    <xf numFmtId="0" fontId="2" fillId="0" borderId="1" xfId="0" applyFont="1" applyBorder="1" applyAlignment="1" applyProtection="1">
      <alignment horizontal="center"/>
      <protection locked="0"/>
    </xf>
    <xf numFmtId="0" fontId="0" fillId="0" borderId="1" xfId="0" applyBorder="1" applyAlignment="1">
      <alignment horizontal="center"/>
    </xf>
    <xf numFmtId="0" fontId="2" fillId="0" borderId="2" xfId="0" applyFont="1" applyBorder="1" applyAlignment="1" applyProtection="1">
      <alignment horizontal="center"/>
      <protection locked="0"/>
    </xf>
    <xf numFmtId="1" fontId="2" fillId="0" borderId="2" xfId="0" applyNumberFormat="1" applyFont="1" applyBorder="1" applyAlignment="1" applyProtection="1">
      <alignment horizontal="center"/>
      <protection locked="0"/>
    </xf>
    <xf numFmtId="165" fontId="2" fillId="0" borderId="2" xfId="0" applyNumberFormat="1" applyFont="1" applyBorder="1" applyAlignment="1" applyProtection="1">
      <alignment horizontal="center"/>
      <protection locked="0"/>
    </xf>
    <xf numFmtId="1" fontId="2" fillId="0" borderId="1" xfId="0" applyNumberFormat="1" applyFont="1" applyBorder="1" applyAlignment="1">
      <alignment horizontal="center"/>
    </xf>
    <xf numFmtId="165" fontId="2" fillId="0" borderId="1" xfId="0" applyNumberFormat="1" applyFont="1" applyBorder="1" applyAlignment="1">
      <alignment horizontal="center"/>
    </xf>
    <xf numFmtId="164" fontId="3" fillId="0" borderId="1" xfId="0" applyNumberFormat="1"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xf numFmtId="11" fontId="3" fillId="0" borderId="1" xfId="0" applyNumberFormat="1" applyFont="1" applyBorder="1" applyAlignment="1" applyProtection="1">
      <alignment horizontal="center" vertical="center"/>
      <protection locked="0"/>
    </xf>
    <xf numFmtId="0" fontId="3" fillId="0" borderId="1" xfId="0" applyFont="1" applyBorder="1" applyAlignment="1" applyProtection="1">
      <alignment horizontal="center"/>
      <protection locked="0"/>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protection locked="0"/>
    </xf>
    <xf numFmtId="11" fontId="2" fillId="0" borderId="1" xfId="0" applyNumberFormat="1"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4" fontId="2" fillId="0" borderId="1" xfId="0" applyNumberFormat="1" applyFont="1" applyBorder="1" applyAlignment="1" applyProtection="1">
      <alignment horizontal="center" vertical="center"/>
      <protection locked="0"/>
    </xf>
    <xf numFmtId="0" fontId="1" fillId="3" borderId="1" xfId="0" applyFont="1" applyFill="1" applyBorder="1"/>
    <xf numFmtId="0" fontId="2" fillId="0" borderId="1" xfId="0" applyFont="1" applyBorder="1" applyAlignment="1" applyProtection="1">
      <alignment vertical="center"/>
      <protection locked="0"/>
    </xf>
    <xf numFmtId="0" fontId="0" fillId="0" borderId="1" xfId="0" applyBorder="1"/>
    <xf numFmtId="11" fontId="2" fillId="0" borderId="1" xfId="0" applyNumberFormat="1" applyFont="1" applyBorder="1" applyAlignment="1" applyProtection="1">
      <alignment horizontal="center" vertical="center" wrapText="1"/>
      <protection locked="0"/>
    </xf>
    <xf numFmtId="0" fontId="2" fillId="4" borderId="1" xfId="0" applyFont="1" applyFill="1" applyBorder="1" applyAlignment="1" applyProtection="1">
      <alignment horizontal="center" vertical="center"/>
      <protection locked="0"/>
    </xf>
    <xf numFmtId="0" fontId="4" fillId="0" borderId="0" xfId="0" applyFont="1"/>
    <xf numFmtId="0" fontId="1" fillId="5" borderId="1" xfId="0" applyFont="1" applyFill="1" applyBorder="1" applyAlignment="1">
      <alignment horizontal="center"/>
    </xf>
    <xf numFmtId="0" fontId="1" fillId="8" borderId="1" xfId="0" applyFont="1" applyFill="1" applyBorder="1" applyAlignment="1">
      <alignment horizontal="center"/>
    </xf>
    <xf numFmtId="2" fontId="0" fillId="0" borderId="0" xfId="0" applyNumberFormat="1"/>
    <xf numFmtId="167" fontId="0" fillId="0" borderId="0" xfId="0" applyNumberFormat="1"/>
    <xf numFmtId="165" fontId="0" fillId="0" borderId="0" xfId="0" applyNumberFormat="1"/>
    <xf numFmtId="164" fontId="0" fillId="0" borderId="0" xfId="0" applyNumberFormat="1"/>
    <xf numFmtId="168" fontId="0" fillId="0" borderId="0" xfId="0" applyNumberFormat="1"/>
    <xf numFmtId="11" fontId="0" fillId="0" borderId="0" xfId="0" applyNumberFormat="1"/>
    <xf numFmtId="167" fontId="1" fillId="3" borderId="0" xfId="0" applyNumberFormat="1" applyFont="1" applyFill="1"/>
    <xf numFmtId="165" fontId="1" fillId="3" borderId="0" xfId="0" applyNumberFormat="1" applyFont="1" applyFill="1"/>
    <xf numFmtId="164" fontId="1" fillId="3" borderId="0" xfId="0" applyNumberFormat="1" applyFont="1" applyFill="1"/>
    <xf numFmtId="2" fontId="1" fillId="3" borderId="0" xfId="0" applyNumberFormat="1" applyFont="1" applyFill="1"/>
    <xf numFmtId="168" fontId="1" fillId="3" borderId="0" xfId="0" applyNumberFormat="1" applyFont="1" applyFill="1"/>
    <xf numFmtId="166" fontId="5" fillId="0" borderId="1" xfId="0" applyNumberFormat="1" applyFont="1" applyBorder="1"/>
    <xf numFmtId="0" fontId="0" fillId="0" borderId="0" xfId="0" applyAlignment="1">
      <alignment horizontal="center"/>
    </xf>
    <xf numFmtId="2" fontId="6" fillId="2" borderId="5" xfId="0" applyNumberFormat="1" applyFont="1" applyFill="1" applyBorder="1" applyAlignment="1">
      <alignment horizontal="center" vertical="center"/>
    </xf>
    <xf numFmtId="0" fontId="6" fillId="2" borderId="5" xfId="0" applyFont="1" applyFill="1" applyBorder="1"/>
    <xf numFmtId="2" fontId="3" fillId="0" borderId="1" xfId="0" applyNumberFormat="1" applyFont="1" applyBorder="1" applyAlignment="1" applyProtection="1">
      <alignment horizontal="center" vertical="center"/>
      <protection locked="0"/>
    </xf>
    <xf numFmtId="2" fontId="2" fillId="0" borderId="1" xfId="0" applyNumberFormat="1" applyFont="1" applyBorder="1" applyAlignment="1">
      <alignment horizontal="center" vertical="center"/>
    </xf>
    <xf numFmtId="169" fontId="2" fillId="0" borderId="1" xfId="0" applyNumberFormat="1" applyFont="1" applyBorder="1" applyAlignment="1">
      <alignment horizontal="center" vertical="center"/>
    </xf>
    <xf numFmtId="11" fontId="2" fillId="0" borderId="1" xfId="0" applyNumberFormat="1" applyFont="1" applyBorder="1" applyAlignment="1">
      <alignment horizontal="center"/>
    </xf>
    <xf numFmtId="11" fontId="2" fillId="0" borderId="1" xfId="0" applyNumberFormat="1" applyFont="1" applyBorder="1" applyAlignment="1">
      <alignment horizontal="center" vertical="center"/>
    </xf>
    <xf numFmtId="2" fontId="5" fillId="0" borderId="1" xfId="0" applyNumberFormat="1" applyFont="1" applyBorder="1" applyAlignment="1">
      <alignment horizontal="center" vertical="center"/>
    </xf>
    <xf numFmtId="169" fontId="5" fillId="0" borderId="1" xfId="0" applyNumberFormat="1" applyFont="1" applyBorder="1" applyAlignment="1">
      <alignment horizontal="center" vertical="center"/>
    </xf>
    <xf numFmtId="2" fontId="2" fillId="0" borderId="1" xfId="0" applyNumberFormat="1" applyFont="1" applyBorder="1" applyAlignment="1" applyProtection="1">
      <alignment horizontal="center" vertical="center"/>
      <protection locked="0"/>
    </xf>
    <xf numFmtId="169" fontId="2" fillId="0" borderId="1" xfId="0" applyNumberFormat="1" applyFont="1" applyBorder="1" applyAlignment="1" applyProtection="1">
      <alignment horizontal="center" vertical="center"/>
      <protection locked="0"/>
    </xf>
    <xf numFmtId="11" fontId="2" fillId="0" borderId="1" xfId="0" applyNumberFormat="1" applyFont="1" applyBorder="1" applyAlignment="1" applyProtection="1">
      <alignment horizontal="center"/>
      <protection locked="0"/>
    </xf>
    <xf numFmtId="2" fontId="0" fillId="0" borderId="0" xfId="0" applyNumberFormat="1" applyAlignment="1">
      <alignment horizontal="center" vertical="center"/>
    </xf>
    <xf numFmtId="168" fontId="1" fillId="5" borderId="0" xfId="0" applyNumberFormat="1" applyFont="1" applyFill="1" applyAlignment="1">
      <alignment horizontal="center"/>
    </xf>
    <xf numFmtId="0" fontId="1" fillId="6" borderId="6" xfId="0" applyFont="1" applyFill="1" applyBorder="1" applyAlignment="1">
      <alignment horizontal="center"/>
    </xf>
    <xf numFmtId="0" fontId="1" fillId="6" borderId="5" xfId="0" applyFont="1" applyFill="1" applyBorder="1" applyAlignment="1">
      <alignment horizontal="center"/>
    </xf>
    <xf numFmtId="0" fontId="1" fillId="6"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7" borderId="3" xfId="0" applyFont="1" applyFill="1" applyBorder="1" applyAlignment="1">
      <alignment horizontal="center"/>
    </xf>
    <xf numFmtId="0" fontId="1" fillId="7" borderId="0" xfId="0" applyFont="1" applyFill="1" applyAlignment="1">
      <alignment horizontal="center"/>
    </xf>
    <xf numFmtId="167" fontId="1" fillId="9" borderId="0" xfId="0" applyNumberFormat="1" applyFont="1" applyFill="1" applyAlignment="1">
      <alignment horizontal="center"/>
    </xf>
  </cellXfs>
  <cellStyles count="1">
    <cellStyle name="Normal" xfId="0" builtinId="0"/>
  </cellStyles>
  <dxfs count="32">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rgb="FFFF0000"/>
      </font>
    </dxf>
    <dxf>
      <font>
        <color auto="1"/>
      </font>
    </dxf>
    <dxf>
      <font>
        <color auto="1"/>
      </font>
    </dxf>
    <dxf>
      <font>
        <color rgb="FFFF0000"/>
      </font>
    </dxf>
    <dxf>
      <font>
        <color auto="1"/>
      </font>
    </dxf>
    <dxf>
      <font>
        <color rgb="FFFF0000"/>
      </font>
    </dxf>
    <dxf>
      <font>
        <color auto="1"/>
      </font>
    </dxf>
    <dxf>
      <font>
        <color rgb="FFFF0000"/>
      </font>
    </dxf>
    <dxf>
      <font>
        <color rgb="FFFF0000"/>
      </font>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B24" sqref="B24"/>
    </sheetView>
  </sheetViews>
  <sheetFormatPr baseColWidth="10" defaultColWidth="8.88671875" defaultRowHeight="14.4" x14ac:dyDescent="0.3"/>
  <cols>
    <col min="1" max="1" width="28.33203125" bestFit="1" customWidth="1"/>
    <col min="2" max="3" width="35.33203125" bestFit="1" customWidth="1"/>
    <col min="4" max="4" width="150.44140625" bestFit="1" customWidth="1"/>
  </cols>
  <sheetData>
    <row r="1" spans="1:4" x14ac:dyDescent="0.3">
      <c r="A1" s="32" t="s">
        <v>536</v>
      </c>
      <c r="B1" s="32" t="s">
        <v>544</v>
      </c>
      <c r="C1" s="32" t="s">
        <v>545</v>
      </c>
      <c r="D1" s="32" t="s">
        <v>537</v>
      </c>
    </row>
    <row r="2" spans="1:4" ht="15.6" x14ac:dyDescent="0.3">
      <c r="A2" s="27" t="s">
        <v>529</v>
      </c>
      <c r="B2" s="33" t="s">
        <v>538</v>
      </c>
      <c r="C2" s="33" t="s">
        <v>538</v>
      </c>
      <c r="D2" s="34" t="s">
        <v>541</v>
      </c>
    </row>
    <row r="3" spans="1:4" ht="15.6" x14ac:dyDescent="0.3">
      <c r="A3" s="27" t="s">
        <v>528</v>
      </c>
      <c r="B3" s="15" t="s">
        <v>2</v>
      </c>
      <c r="C3" s="15" t="s">
        <v>7</v>
      </c>
      <c r="D3" s="34" t="s">
        <v>542</v>
      </c>
    </row>
    <row r="4" spans="1:4" ht="15.6" x14ac:dyDescent="0.3">
      <c r="A4" s="28" t="s">
        <v>527</v>
      </c>
      <c r="B4" s="28">
        <v>6</v>
      </c>
      <c r="C4" s="28">
        <v>6</v>
      </c>
      <c r="D4" s="34" t="s">
        <v>543</v>
      </c>
    </row>
    <row r="5" spans="1:4" ht="15.6" x14ac:dyDescent="0.3">
      <c r="A5" s="28" t="s">
        <v>526</v>
      </c>
      <c r="B5" s="35">
        <v>1.1592476891746301E-3</v>
      </c>
      <c r="C5" s="35">
        <v>4.9876E-4</v>
      </c>
      <c r="D5" s="34"/>
    </row>
    <row r="6" spans="1:4" ht="15.6" x14ac:dyDescent="0.3">
      <c r="A6" s="14" t="s">
        <v>525</v>
      </c>
      <c r="B6" s="14">
        <v>10</v>
      </c>
      <c r="C6" s="14" t="s">
        <v>538</v>
      </c>
      <c r="D6" s="34"/>
    </row>
    <row r="7" spans="1:4" ht="15.6" x14ac:dyDescent="0.3">
      <c r="A7" s="14" t="s">
        <v>524</v>
      </c>
      <c r="B7" s="14" t="s">
        <v>1</v>
      </c>
      <c r="C7" s="14" t="s">
        <v>5</v>
      </c>
      <c r="D7" s="34"/>
    </row>
    <row r="8" spans="1:4" ht="15.6" x14ac:dyDescent="0.3">
      <c r="A8" s="27" t="s">
        <v>523</v>
      </c>
      <c r="B8" s="27" t="s">
        <v>0</v>
      </c>
      <c r="C8" s="27" t="s">
        <v>4</v>
      </c>
      <c r="D8" s="34"/>
    </row>
    <row r="9" spans="1:4" ht="15.6" x14ac:dyDescent="0.3">
      <c r="A9" s="29" t="s">
        <v>522</v>
      </c>
      <c r="B9" s="27">
        <v>20</v>
      </c>
      <c r="C9" s="27">
        <v>55</v>
      </c>
      <c r="D9" s="34"/>
    </row>
    <row r="10" spans="1:4" ht="15.6" x14ac:dyDescent="0.3">
      <c r="A10" s="28" t="s">
        <v>521</v>
      </c>
      <c r="B10" s="28">
        <v>5.0000000000000001E-3</v>
      </c>
      <c r="C10" s="28">
        <v>0.04</v>
      </c>
      <c r="D10" s="34"/>
    </row>
    <row r="11" spans="1:4" ht="15.6" x14ac:dyDescent="0.3">
      <c r="A11" s="27" t="s">
        <v>535</v>
      </c>
      <c r="B11" s="27">
        <v>1</v>
      </c>
      <c r="C11" s="27">
        <v>360</v>
      </c>
      <c r="D11" s="34"/>
    </row>
    <row r="12" spans="1:4" ht="15.6" x14ac:dyDescent="0.3">
      <c r="A12" s="30" t="s">
        <v>520</v>
      </c>
      <c r="B12" s="27">
        <v>0.75</v>
      </c>
      <c r="C12" s="27">
        <v>9.5</v>
      </c>
      <c r="D12" s="34"/>
    </row>
    <row r="13" spans="1:4" ht="15.6" x14ac:dyDescent="0.3">
      <c r="A13" s="27" t="s">
        <v>519</v>
      </c>
      <c r="B13" s="27">
        <v>2600</v>
      </c>
      <c r="C13" s="27">
        <v>33500</v>
      </c>
      <c r="D13" s="34"/>
    </row>
    <row r="14" spans="1:4" ht="15.6" x14ac:dyDescent="0.3">
      <c r="A14" s="31" t="s">
        <v>518</v>
      </c>
      <c r="B14" s="36"/>
      <c r="C14" s="36"/>
      <c r="D14" s="34" t="s">
        <v>539</v>
      </c>
    </row>
    <row r="15" spans="1:4" ht="15.6" x14ac:dyDescent="0.3">
      <c r="A15" s="31" t="s">
        <v>517</v>
      </c>
      <c r="B15" s="36"/>
      <c r="C15" s="36"/>
      <c r="D15" s="34" t="s">
        <v>540</v>
      </c>
    </row>
    <row r="18" spans="1:1" x14ac:dyDescent="0.3">
      <c r="A18" s="37" t="s">
        <v>546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10"/>
  <sheetViews>
    <sheetView tabSelected="1" topLeftCell="P1" zoomScale="70" zoomScaleNormal="70" workbookViewId="0">
      <selection activeCell="R2" sqref="R1:R1048576"/>
    </sheetView>
  </sheetViews>
  <sheetFormatPr baseColWidth="10" defaultColWidth="8.88671875" defaultRowHeight="14.4" x14ac:dyDescent="0.3"/>
  <cols>
    <col min="1" max="1" width="20" bestFit="1" customWidth="1"/>
    <col min="2" max="2" width="17.44140625" bestFit="1" customWidth="1"/>
    <col min="3" max="3" width="13.88671875" customWidth="1"/>
    <col min="4" max="4" width="16.109375" bestFit="1" customWidth="1"/>
    <col min="5" max="5" width="12.44140625" bestFit="1" customWidth="1"/>
    <col min="6" max="6" width="17.109375" bestFit="1" customWidth="1"/>
    <col min="7" max="8" width="22.44140625" bestFit="1" customWidth="1"/>
    <col min="9" max="9" width="26.6640625" bestFit="1" customWidth="1"/>
    <col min="10" max="10" width="15.5546875" bestFit="1" customWidth="1"/>
    <col min="11" max="11" width="22" bestFit="1" customWidth="1"/>
    <col min="12" max="12" width="20.6640625" bestFit="1" customWidth="1"/>
    <col min="13" max="14" width="37.44140625" style="65" customWidth="1"/>
    <col min="15" max="15" width="37.44140625" customWidth="1"/>
    <col min="16" max="16" width="18.33203125" bestFit="1" customWidth="1"/>
    <col min="17" max="17" width="32.88671875" style="52" bestFit="1" customWidth="1"/>
    <col min="18" max="18" width="20.109375" style="41" bestFit="1" customWidth="1"/>
    <col min="19" max="19" width="18.5546875" style="41" bestFit="1" customWidth="1"/>
    <col min="20" max="20" width="21.6640625" style="42" bestFit="1" customWidth="1"/>
    <col min="21" max="21" width="17.5546875" style="43" bestFit="1" customWidth="1"/>
    <col min="22" max="22" width="21.6640625" style="42" bestFit="1" customWidth="1"/>
    <col min="23" max="23" width="17.5546875" style="41" bestFit="1" customWidth="1"/>
    <col min="24" max="24" width="11.5546875" style="40" bestFit="1" customWidth="1"/>
    <col min="25" max="25" width="17.5546875" style="44" bestFit="1" customWidth="1"/>
  </cols>
  <sheetData>
    <row r="1" spans="1:25" ht="15.6" x14ac:dyDescent="0.3">
      <c r="A1" s="39" t="s">
        <v>534</v>
      </c>
      <c r="B1" s="38" t="s">
        <v>533</v>
      </c>
      <c r="C1" s="67" t="s">
        <v>532</v>
      </c>
      <c r="D1" s="68"/>
      <c r="E1" s="68"/>
      <c r="F1" s="68"/>
      <c r="G1" s="69"/>
      <c r="H1" s="70" t="s">
        <v>531</v>
      </c>
      <c r="I1" s="71"/>
      <c r="J1" s="71"/>
      <c r="K1" s="71"/>
      <c r="L1" s="72"/>
      <c r="M1" s="53"/>
      <c r="N1" s="53"/>
      <c r="O1" s="54"/>
      <c r="P1" s="73" t="s">
        <v>530</v>
      </c>
      <c r="Q1" s="74"/>
      <c r="R1" s="75" t="s">
        <v>557</v>
      </c>
      <c r="S1" s="75"/>
      <c r="T1" s="75"/>
      <c r="U1" s="75"/>
      <c r="V1" s="75"/>
      <c r="W1" s="75"/>
      <c r="X1" s="75"/>
      <c r="Y1" s="66" t="s">
        <v>551</v>
      </c>
    </row>
    <row r="2" spans="1:25" ht="15.6" x14ac:dyDescent="0.3">
      <c r="A2" s="22" t="s">
        <v>529</v>
      </c>
      <c r="B2" s="22" t="s">
        <v>528</v>
      </c>
      <c r="C2" s="24" t="s">
        <v>527</v>
      </c>
      <c r="D2" s="24" t="s">
        <v>526</v>
      </c>
      <c r="E2" s="26" t="s">
        <v>525</v>
      </c>
      <c r="F2" s="26" t="s">
        <v>524</v>
      </c>
      <c r="G2" s="22" t="s">
        <v>523</v>
      </c>
      <c r="H2" s="25" t="s">
        <v>522</v>
      </c>
      <c r="I2" s="24" t="s">
        <v>521</v>
      </c>
      <c r="J2" s="22" t="s">
        <v>535</v>
      </c>
      <c r="K2" s="23" t="s">
        <v>520</v>
      </c>
      <c r="L2" s="22" t="s">
        <v>519</v>
      </c>
      <c r="M2" s="55" t="s">
        <v>554</v>
      </c>
      <c r="N2" s="55" t="s">
        <v>555</v>
      </c>
      <c r="O2" s="25" t="s">
        <v>556</v>
      </c>
      <c r="P2" s="21" t="s">
        <v>518</v>
      </c>
      <c r="Q2" s="21" t="s">
        <v>517</v>
      </c>
      <c r="R2" s="46" t="s">
        <v>534</v>
      </c>
      <c r="S2" s="46" t="str">
        <f t="shared" ref="S2:S65" si="0">B2</f>
        <v>Fitting_type</v>
      </c>
      <c r="T2" s="47" t="s">
        <v>547</v>
      </c>
      <c r="U2" s="48" t="s">
        <v>553</v>
      </c>
      <c r="V2" s="47" t="s">
        <v>549</v>
      </c>
      <c r="W2" s="46" t="s">
        <v>548</v>
      </c>
      <c r="X2" s="49" t="s">
        <v>552</v>
      </c>
      <c r="Y2" s="50" t="s">
        <v>550</v>
      </c>
    </row>
    <row r="3" spans="1:25" ht="15.6" x14ac:dyDescent="0.3">
      <c r="A3" s="6" t="s">
        <v>516</v>
      </c>
      <c r="B3" s="6" t="s">
        <v>2</v>
      </c>
      <c r="C3" s="6">
        <v>6</v>
      </c>
      <c r="D3" s="51">
        <v>2.8274333882308137E-5</v>
      </c>
      <c r="E3" s="6">
        <v>10</v>
      </c>
      <c r="F3" s="6" t="s">
        <v>1</v>
      </c>
      <c r="G3" s="6" t="s">
        <v>0</v>
      </c>
      <c r="H3" s="6">
        <v>20</v>
      </c>
      <c r="I3" s="6">
        <v>0.01</v>
      </c>
      <c r="J3" s="6">
        <v>30</v>
      </c>
      <c r="K3" s="20">
        <v>1.9</v>
      </c>
      <c r="L3" s="19">
        <v>6700</v>
      </c>
      <c r="M3" s="56">
        <v>998.21</v>
      </c>
      <c r="N3" s="57">
        <v>1.0016000000000001E-3</v>
      </c>
      <c r="O3" s="58">
        <v>1.003E-6</v>
      </c>
      <c r="P3" s="2">
        <v>1.1299999999998533E-2</v>
      </c>
      <c r="Q3" s="1">
        <v>9.7477011216161742</v>
      </c>
      <c r="R3" s="41" t="str">
        <f t="shared" ref="R3:R66" si="1">A3</f>
        <v>EGV00079</v>
      </c>
      <c r="S3" s="41" t="str">
        <f t="shared" si="0"/>
        <v>Pipe_Socket</v>
      </c>
      <c r="T3" s="42">
        <f>M3*('Data and dimensionless numbers'!C3*0.001)*('Data and dimensionless numbers'!K3*0.001/60)/(PI()*('Data and dimensionless numbers'!C3*0.001)^2/4)/N3</f>
        <v>6697.1313878493438</v>
      </c>
      <c r="U3" s="43">
        <f t="shared" ref="U3:U66" si="2">I3</f>
        <v>0.01</v>
      </c>
      <c r="V3" s="42">
        <f>(J3*60)*(('Data and dimensionless numbers'!K3*0.001/60)/(PI()*('Data and dimensionless numbers'!C3*0.001)^2/4))/(C3^0.001)</f>
        <v>2012.3537264901258</v>
      </c>
      <c r="W3" s="45">
        <f t="shared" ref="W3:W66" si="3">(9.81/(O3)^2)*((2500-M3)/M3)*(3.14*0.000001)^3</f>
        <v>4.5419607557283431E-4</v>
      </c>
      <c r="X3" s="40">
        <f t="shared" ref="X3:X66" si="4">(2500-M3)/M3</f>
        <v>1.504483024614059</v>
      </c>
      <c r="Y3" s="44">
        <f>(Q3*0.001)/((0.001*C3)*2500)</f>
        <v>6.4984674144107828E-4</v>
      </c>
    </row>
    <row r="4" spans="1:25" ht="15.6" x14ac:dyDescent="0.3">
      <c r="A4" s="6" t="s">
        <v>515</v>
      </c>
      <c r="B4" s="6" t="s">
        <v>2</v>
      </c>
      <c r="C4" s="6">
        <v>6</v>
      </c>
      <c r="D4" s="51">
        <v>2.8274333882308137E-5</v>
      </c>
      <c r="E4" s="6">
        <v>10</v>
      </c>
      <c r="F4" s="6" t="s">
        <v>1</v>
      </c>
      <c r="G4" s="6" t="s">
        <v>0</v>
      </c>
      <c r="H4" s="6">
        <v>20</v>
      </c>
      <c r="I4" s="6">
        <v>0.01</v>
      </c>
      <c r="J4" s="6">
        <v>60</v>
      </c>
      <c r="K4" s="20">
        <v>1.9</v>
      </c>
      <c r="L4" s="19">
        <v>6700</v>
      </c>
      <c r="M4" s="56">
        <v>998.21</v>
      </c>
      <c r="N4" s="57">
        <v>1.0016000000000001E-3</v>
      </c>
      <c r="O4" s="58">
        <v>1.003E-6</v>
      </c>
      <c r="P4" s="2">
        <v>1.6099999999999781E-2</v>
      </c>
      <c r="Q4" s="1">
        <v>13.888317527260057</v>
      </c>
      <c r="R4" s="41" t="str">
        <f t="shared" si="1"/>
        <v>EGV00080</v>
      </c>
      <c r="S4" s="41" t="str">
        <f t="shared" si="0"/>
        <v>Pipe_Socket</v>
      </c>
      <c r="T4" s="42">
        <f>M4*('Data and dimensionless numbers'!C4*0.001)*('Data and dimensionless numbers'!K4*0.001/60)/(PI()*('Data and dimensionless numbers'!C4*0.001)^2/4)/N4</f>
        <v>6697.1313878493438</v>
      </c>
      <c r="U4" s="43">
        <f t="shared" si="2"/>
        <v>0.01</v>
      </c>
      <c r="V4" s="42">
        <f>(J4*60)*(('Data and dimensionless numbers'!K4*0.001/60)/(PI()*('Data and dimensionless numbers'!C4*0.001)^2/4))/(C4^0.001)</f>
        <v>4024.7074529802517</v>
      </c>
      <c r="W4" s="45">
        <f t="shared" si="3"/>
        <v>4.5419607557283431E-4</v>
      </c>
      <c r="X4" s="40">
        <f t="shared" si="4"/>
        <v>1.504483024614059</v>
      </c>
      <c r="Y4" s="44">
        <f t="shared" ref="Y4:Y67" si="5">(Q4*0.001)/((0.001*C4)*2500)</f>
        <v>9.2588783515067054E-4</v>
      </c>
    </row>
    <row r="5" spans="1:25" ht="15.6" x14ac:dyDescent="0.3">
      <c r="A5" s="6" t="s">
        <v>514</v>
      </c>
      <c r="B5" s="6" t="s">
        <v>2</v>
      </c>
      <c r="C5" s="6">
        <v>6</v>
      </c>
      <c r="D5" s="51">
        <v>2.8274333882308137E-5</v>
      </c>
      <c r="E5" s="6">
        <v>10</v>
      </c>
      <c r="F5" s="6" t="s">
        <v>1</v>
      </c>
      <c r="G5" s="6" t="s">
        <v>0</v>
      </c>
      <c r="H5" s="6">
        <v>20</v>
      </c>
      <c r="I5" s="6">
        <v>0.01</v>
      </c>
      <c r="J5" s="6">
        <v>60</v>
      </c>
      <c r="K5" s="20">
        <v>1.9</v>
      </c>
      <c r="L5" s="19">
        <v>6700</v>
      </c>
      <c r="M5" s="56">
        <v>998.21</v>
      </c>
      <c r="N5" s="57">
        <v>1.0016000000000001E-3</v>
      </c>
      <c r="O5" s="58">
        <v>1.003E-6</v>
      </c>
      <c r="P5" s="2">
        <v>1.6600000000000392E-2</v>
      </c>
      <c r="Q5" s="1">
        <v>14.319631736181709</v>
      </c>
      <c r="R5" s="41" t="str">
        <f t="shared" si="1"/>
        <v>EGV00081</v>
      </c>
      <c r="S5" s="41" t="str">
        <f t="shared" si="0"/>
        <v>Pipe_Socket</v>
      </c>
      <c r="T5" s="42">
        <f>M5*('Data and dimensionless numbers'!C5*0.001)*('Data and dimensionless numbers'!K5*0.001/60)/(PI()*('Data and dimensionless numbers'!C5*0.001)^2/4)/N5</f>
        <v>6697.1313878493438</v>
      </c>
      <c r="U5" s="43">
        <f t="shared" si="2"/>
        <v>0.01</v>
      </c>
      <c r="V5" s="42">
        <f>(J5*60)*(('Data and dimensionless numbers'!K5*0.001/60)/(PI()*('Data and dimensionless numbers'!C5*0.001)^2/4))/(C5^0.001)</f>
        <v>4024.7074529802517</v>
      </c>
      <c r="W5" s="45">
        <f t="shared" si="3"/>
        <v>4.5419607557283431E-4</v>
      </c>
      <c r="X5" s="40">
        <f t="shared" si="4"/>
        <v>1.504483024614059</v>
      </c>
      <c r="Y5" s="44">
        <f t="shared" si="5"/>
        <v>9.546421157454472E-4</v>
      </c>
    </row>
    <row r="6" spans="1:25" ht="15.6" x14ac:dyDescent="0.3">
      <c r="A6" s="6" t="s">
        <v>513</v>
      </c>
      <c r="B6" s="6" t="s">
        <v>2</v>
      </c>
      <c r="C6" s="6">
        <v>6</v>
      </c>
      <c r="D6" s="51">
        <v>2.8274333882308137E-5</v>
      </c>
      <c r="E6" s="6">
        <v>10</v>
      </c>
      <c r="F6" s="6" t="s">
        <v>1</v>
      </c>
      <c r="G6" s="6" t="s">
        <v>0</v>
      </c>
      <c r="H6" s="6">
        <v>20</v>
      </c>
      <c r="I6" s="6">
        <v>0.01</v>
      </c>
      <c r="J6" s="6">
        <v>60</v>
      </c>
      <c r="K6" s="20">
        <v>1.9</v>
      </c>
      <c r="L6" s="19">
        <v>6700</v>
      </c>
      <c r="M6" s="56">
        <v>998.21</v>
      </c>
      <c r="N6" s="57">
        <v>1.0016000000000001E-3</v>
      </c>
      <c r="O6" s="58">
        <v>1.003E-6</v>
      </c>
      <c r="P6" s="2">
        <v>1.7300000000000537E-2</v>
      </c>
      <c r="Q6" s="1">
        <v>14.923471628671409</v>
      </c>
      <c r="R6" s="41" t="str">
        <f t="shared" si="1"/>
        <v>EGV00082</v>
      </c>
      <c r="S6" s="41" t="str">
        <f t="shared" si="0"/>
        <v>Pipe_Socket</v>
      </c>
      <c r="T6" s="42">
        <f>M6*('Data and dimensionless numbers'!C6*0.001)*('Data and dimensionless numbers'!K6*0.001/60)/(PI()*('Data and dimensionless numbers'!C6*0.001)^2/4)/N6</f>
        <v>6697.1313878493438</v>
      </c>
      <c r="U6" s="43">
        <f t="shared" si="2"/>
        <v>0.01</v>
      </c>
      <c r="V6" s="42">
        <f>(J6*60)*(('Data and dimensionless numbers'!K6*0.001/60)/(PI()*('Data and dimensionless numbers'!C6*0.001)^2/4))/(C6^0.001)</f>
        <v>4024.7074529802517</v>
      </c>
      <c r="W6" s="45">
        <f t="shared" si="3"/>
        <v>4.5419607557283431E-4</v>
      </c>
      <c r="X6" s="40">
        <f t="shared" si="4"/>
        <v>1.504483024614059</v>
      </c>
      <c r="Y6" s="44">
        <f t="shared" si="5"/>
        <v>9.9489810857809392E-4</v>
      </c>
    </row>
    <row r="7" spans="1:25" ht="15.6" x14ac:dyDescent="0.3">
      <c r="A7" s="6" t="s">
        <v>512</v>
      </c>
      <c r="B7" s="6" t="s">
        <v>2</v>
      </c>
      <c r="C7" s="6">
        <v>6</v>
      </c>
      <c r="D7" s="51">
        <v>2.8274333882308137E-5</v>
      </c>
      <c r="E7" s="6">
        <v>10</v>
      </c>
      <c r="F7" s="6" t="s">
        <v>1</v>
      </c>
      <c r="G7" s="6" t="s">
        <v>0</v>
      </c>
      <c r="H7" s="6">
        <v>20</v>
      </c>
      <c r="I7" s="6">
        <v>0.01</v>
      </c>
      <c r="J7" s="6">
        <v>90</v>
      </c>
      <c r="K7" s="20">
        <v>1.9</v>
      </c>
      <c r="L7" s="19">
        <v>6700</v>
      </c>
      <c r="M7" s="56">
        <v>998.21</v>
      </c>
      <c r="N7" s="57">
        <v>1.0016000000000001E-3</v>
      </c>
      <c r="O7" s="58">
        <v>1.003E-6</v>
      </c>
      <c r="P7" s="2">
        <v>1.8300000000001759E-2</v>
      </c>
      <c r="Q7" s="1">
        <v>15.786100046514715</v>
      </c>
      <c r="R7" s="41" t="str">
        <f t="shared" si="1"/>
        <v>EGV00083</v>
      </c>
      <c r="S7" s="41" t="str">
        <f t="shared" si="0"/>
        <v>Pipe_Socket</v>
      </c>
      <c r="T7" s="42">
        <f>M7*('Data and dimensionless numbers'!C7*0.001)*('Data and dimensionless numbers'!K7*0.001/60)/(PI()*('Data and dimensionless numbers'!C7*0.001)^2/4)/N7</f>
        <v>6697.1313878493438</v>
      </c>
      <c r="U7" s="43">
        <f t="shared" si="2"/>
        <v>0.01</v>
      </c>
      <c r="V7" s="42">
        <f>(J7*60)*(('Data and dimensionless numbers'!K7*0.001/60)/(PI()*('Data and dimensionless numbers'!C7*0.001)^2/4))/(C7^0.001)</f>
        <v>6037.0611794703773</v>
      </c>
      <c r="W7" s="45">
        <f t="shared" si="3"/>
        <v>4.5419607557283431E-4</v>
      </c>
      <c r="X7" s="40">
        <f t="shared" si="4"/>
        <v>1.504483024614059</v>
      </c>
      <c r="Y7" s="44">
        <f t="shared" si="5"/>
        <v>1.0524066697676477E-3</v>
      </c>
    </row>
    <row r="8" spans="1:25" ht="15.6" x14ac:dyDescent="0.3">
      <c r="A8" s="6" t="s">
        <v>511</v>
      </c>
      <c r="B8" s="6" t="s">
        <v>2</v>
      </c>
      <c r="C8" s="6">
        <v>6</v>
      </c>
      <c r="D8" s="51">
        <v>2.8274333882308137E-5</v>
      </c>
      <c r="E8" s="6">
        <v>10</v>
      </c>
      <c r="F8" s="6" t="s">
        <v>1</v>
      </c>
      <c r="G8" s="6" t="s">
        <v>0</v>
      </c>
      <c r="H8" s="6">
        <v>20</v>
      </c>
      <c r="I8" s="6">
        <v>0.01</v>
      </c>
      <c r="J8" s="6">
        <v>90</v>
      </c>
      <c r="K8" s="20">
        <v>1.9</v>
      </c>
      <c r="L8" s="19">
        <v>6700</v>
      </c>
      <c r="M8" s="56">
        <v>998.21</v>
      </c>
      <c r="N8" s="57">
        <v>1.0016000000000001E-3</v>
      </c>
      <c r="O8" s="58">
        <v>1.003E-6</v>
      </c>
      <c r="P8" s="2">
        <v>1.839999999999975E-2</v>
      </c>
      <c r="Q8" s="1">
        <v>15.872362888297207</v>
      </c>
      <c r="R8" s="41" t="str">
        <f t="shared" si="1"/>
        <v>EGV00084</v>
      </c>
      <c r="S8" s="41" t="str">
        <f t="shared" si="0"/>
        <v>Pipe_Socket</v>
      </c>
      <c r="T8" s="42">
        <f>M8*('Data and dimensionless numbers'!C8*0.001)*('Data and dimensionless numbers'!K8*0.001/60)/(PI()*('Data and dimensionless numbers'!C8*0.001)^2/4)/N8</f>
        <v>6697.1313878493438</v>
      </c>
      <c r="U8" s="43">
        <f t="shared" si="2"/>
        <v>0.01</v>
      </c>
      <c r="V8" s="42">
        <f>(J8*60)*(('Data and dimensionless numbers'!K8*0.001/60)/(PI()*('Data and dimensionless numbers'!C8*0.001)^2/4))/(C8^0.001)</f>
        <v>6037.0611794703773</v>
      </c>
      <c r="W8" s="45">
        <f t="shared" si="3"/>
        <v>4.5419607557283431E-4</v>
      </c>
      <c r="X8" s="40">
        <f t="shared" si="4"/>
        <v>1.504483024614059</v>
      </c>
      <c r="Y8" s="44">
        <f t="shared" si="5"/>
        <v>1.0581575258864805E-3</v>
      </c>
    </row>
    <row r="9" spans="1:25" ht="15.6" x14ac:dyDescent="0.3">
      <c r="A9" s="6" t="s">
        <v>510</v>
      </c>
      <c r="B9" s="6" t="s">
        <v>2</v>
      </c>
      <c r="C9" s="6">
        <v>6</v>
      </c>
      <c r="D9" s="51">
        <v>2.8274333882308137E-5</v>
      </c>
      <c r="E9" s="6">
        <v>10</v>
      </c>
      <c r="F9" s="6" t="s">
        <v>1</v>
      </c>
      <c r="G9" s="6" t="s">
        <v>0</v>
      </c>
      <c r="H9" s="6">
        <v>20</v>
      </c>
      <c r="I9" s="6">
        <v>0.01</v>
      </c>
      <c r="J9" s="6">
        <v>90</v>
      </c>
      <c r="K9" s="20">
        <v>1.9</v>
      </c>
      <c r="L9" s="19">
        <v>6700</v>
      </c>
      <c r="M9" s="56">
        <v>998.21</v>
      </c>
      <c r="N9" s="57">
        <v>1.0016000000000001E-3</v>
      </c>
      <c r="O9" s="58">
        <v>1.003E-6</v>
      </c>
      <c r="P9" s="2">
        <v>1.8000000000000682E-2</v>
      </c>
      <c r="Q9" s="1">
        <v>15.527311521161112</v>
      </c>
      <c r="R9" s="41" t="str">
        <f t="shared" si="1"/>
        <v>EGV00085</v>
      </c>
      <c r="S9" s="41" t="str">
        <f t="shared" si="0"/>
        <v>Pipe_Socket</v>
      </c>
      <c r="T9" s="42">
        <f>M9*('Data and dimensionless numbers'!C9*0.001)*('Data and dimensionless numbers'!K9*0.001/60)/(PI()*('Data and dimensionless numbers'!C9*0.001)^2/4)/N9</f>
        <v>6697.1313878493438</v>
      </c>
      <c r="U9" s="43">
        <f t="shared" si="2"/>
        <v>0.01</v>
      </c>
      <c r="V9" s="42">
        <f>(J9*60)*(('Data and dimensionless numbers'!K9*0.001/60)/(PI()*('Data and dimensionless numbers'!C9*0.001)^2/4))/(C9^0.001)</f>
        <v>6037.0611794703773</v>
      </c>
      <c r="W9" s="45">
        <f t="shared" si="3"/>
        <v>4.5419607557283431E-4</v>
      </c>
      <c r="X9" s="40">
        <f t="shared" si="4"/>
        <v>1.504483024614059</v>
      </c>
      <c r="Y9" s="44">
        <f t="shared" si="5"/>
        <v>1.0351541014107409E-3</v>
      </c>
    </row>
    <row r="10" spans="1:25" ht="15.6" x14ac:dyDescent="0.3">
      <c r="A10" s="6" t="s">
        <v>509</v>
      </c>
      <c r="B10" s="6" t="s">
        <v>2</v>
      </c>
      <c r="C10" s="6">
        <v>6</v>
      </c>
      <c r="D10" s="51">
        <v>2.8274333882308137E-5</v>
      </c>
      <c r="E10" s="6">
        <v>10</v>
      </c>
      <c r="F10" s="6" t="s">
        <v>1</v>
      </c>
      <c r="G10" s="6" t="s">
        <v>0</v>
      </c>
      <c r="H10" s="6">
        <v>20</v>
      </c>
      <c r="I10" s="6">
        <v>0.02</v>
      </c>
      <c r="J10" s="6">
        <v>30</v>
      </c>
      <c r="K10" s="20">
        <v>1.9</v>
      </c>
      <c r="L10" s="19">
        <v>6700</v>
      </c>
      <c r="M10" s="56">
        <v>998.21</v>
      </c>
      <c r="N10" s="57">
        <v>1.0016000000000001E-3</v>
      </c>
      <c r="O10" s="58">
        <v>1.003E-6</v>
      </c>
      <c r="P10" s="2">
        <v>2.9800000000001603E-2</v>
      </c>
      <c r="Q10" s="1">
        <v>25.706326851700471</v>
      </c>
      <c r="R10" s="41" t="str">
        <f t="shared" si="1"/>
        <v>EGV00092</v>
      </c>
      <c r="S10" s="41" t="str">
        <f t="shared" si="0"/>
        <v>Pipe_Socket</v>
      </c>
      <c r="T10" s="42">
        <f>M10*('Data and dimensionless numbers'!C10*0.001)*('Data and dimensionless numbers'!K10*0.001/60)/(PI()*('Data and dimensionless numbers'!C10*0.001)^2/4)/N10</f>
        <v>6697.1313878493438</v>
      </c>
      <c r="U10" s="43">
        <f t="shared" si="2"/>
        <v>0.02</v>
      </c>
      <c r="V10" s="42">
        <f>(J10*60)*(('Data and dimensionless numbers'!K10*0.001/60)/(PI()*('Data and dimensionless numbers'!C10*0.001)^2/4))/(C10^0.001)</f>
        <v>2012.3537264901258</v>
      </c>
      <c r="W10" s="45">
        <f t="shared" si="3"/>
        <v>4.5419607557283431E-4</v>
      </c>
      <c r="X10" s="40">
        <f t="shared" si="4"/>
        <v>1.504483024614059</v>
      </c>
      <c r="Y10" s="44">
        <f t="shared" si="5"/>
        <v>1.7137551234466981E-3</v>
      </c>
    </row>
    <row r="11" spans="1:25" ht="15.6" x14ac:dyDescent="0.3">
      <c r="A11" s="6" t="s">
        <v>508</v>
      </c>
      <c r="B11" s="6" t="s">
        <v>2</v>
      </c>
      <c r="C11" s="6">
        <v>6</v>
      </c>
      <c r="D11" s="51">
        <v>2.8274333882308137E-5</v>
      </c>
      <c r="E11" s="6">
        <v>10</v>
      </c>
      <c r="F11" s="6" t="s">
        <v>1</v>
      </c>
      <c r="G11" s="6" t="s">
        <v>0</v>
      </c>
      <c r="H11" s="6">
        <v>20</v>
      </c>
      <c r="I11" s="6">
        <v>0.02</v>
      </c>
      <c r="J11" s="6">
        <v>30</v>
      </c>
      <c r="K11" s="20">
        <v>1.9</v>
      </c>
      <c r="L11" s="19">
        <v>6700</v>
      </c>
      <c r="M11" s="56">
        <v>998.21</v>
      </c>
      <c r="N11" s="57">
        <v>1.0016000000000001E-3</v>
      </c>
      <c r="O11" s="58">
        <v>1.003E-6</v>
      </c>
      <c r="P11" s="2">
        <v>2.8499999999999304E-2</v>
      </c>
      <c r="Q11" s="1">
        <v>24.584909908503558</v>
      </c>
      <c r="R11" s="41" t="str">
        <f t="shared" si="1"/>
        <v>EGV00093</v>
      </c>
      <c r="S11" s="41" t="str">
        <f t="shared" si="0"/>
        <v>Pipe_Socket</v>
      </c>
      <c r="T11" s="42">
        <f>M11*('Data and dimensionless numbers'!C11*0.001)*('Data and dimensionless numbers'!K11*0.001/60)/(PI()*('Data and dimensionless numbers'!C11*0.001)^2/4)/N11</f>
        <v>6697.1313878493438</v>
      </c>
      <c r="U11" s="43">
        <f t="shared" si="2"/>
        <v>0.02</v>
      </c>
      <c r="V11" s="42">
        <f>(J11*60)*(('Data and dimensionless numbers'!K11*0.001/60)/(PI()*('Data and dimensionless numbers'!C11*0.001)^2/4))/(C11^0.001)</f>
        <v>2012.3537264901258</v>
      </c>
      <c r="W11" s="45">
        <f t="shared" si="3"/>
        <v>4.5419607557283431E-4</v>
      </c>
      <c r="X11" s="40">
        <f t="shared" si="4"/>
        <v>1.504483024614059</v>
      </c>
      <c r="Y11" s="44">
        <f t="shared" si="5"/>
        <v>1.6389939939002373E-3</v>
      </c>
    </row>
    <row r="12" spans="1:25" ht="15.6" x14ac:dyDescent="0.3">
      <c r="A12" s="6" t="s">
        <v>507</v>
      </c>
      <c r="B12" s="6" t="s">
        <v>2</v>
      </c>
      <c r="C12" s="6">
        <v>6</v>
      </c>
      <c r="D12" s="51">
        <v>2.8274333882308137E-5</v>
      </c>
      <c r="E12" s="6">
        <v>10</v>
      </c>
      <c r="F12" s="6" t="s">
        <v>1</v>
      </c>
      <c r="G12" s="6" t="s">
        <v>0</v>
      </c>
      <c r="H12" s="6">
        <v>20</v>
      </c>
      <c r="I12" s="6">
        <v>0.02</v>
      </c>
      <c r="J12" s="6">
        <v>30</v>
      </c>
      <c r="K12" s="20">
        <v>1.9</v>
      </c>
      <c r="L12" s="19">
        <v>6700</v>
      </c>
      <c r="M12" s="56">
        <v>998.21</v>
      </c>
      <c r="N12" s="57">
        <v>1.0016000000000001E-3</v>
      </c>
      <c r="O12" s="58">
        <v>1.003E-6</v>
      </c>
      <c r="P12" s="2">
        <v>2.7300000000000324E-2</v>
      </c>
      <c r="Q12" s="1">
        <v>23.549755807093739</v>
      </c>
      <c r="R12" s="41" t="str">
        <f t="shared" si="1"/>
        <v>EGV00094</v>
      </c>
      <c r="S12" s="41" t="str">
        <f t="shared" si="0"/>
        <v>Pipe_Socket</v>
      </c>
      <c r="T12" s="42">
        <f>M12*('Data and dimensionless numbers'!C12*0.001)*('Data and dimensionless numbers'!K12*0.001/60)/(PI()*('Data and dimensionless numbers'!C12*0.001)^2/4)/N12</f>
        <v>6697.1313878493438</v>
      </c>
      <c r="U12" s="43">
        <f t="shared" si="2"/>
        <v>0.02</v>
      </c>
      <c r="V12" s="42">
        <f>(J12*60)*(('Data and dimensionless numbers'!K12*0.001/60)/(PI()*('Data and dimensionless numbers'!C12*0.001)^2/4))/(C12^0.001)</f>
        <v>2012.3537264901258</v>
      </c>
      <c r="W12" s="45">
        <f t="shared" si="3"/>
        <v>4.5419607557283431E-4</v>
      </c>
      <c r="X12" s="40">
        <f t="shared" si="4"/>
        <v>1.504483024614059</v>
      </c>
      <c r="Y12" s="44">
        <f t="shared" si="5"/>
        <v>1.5699837204729158E-3</v>
      </c>
    </row>
    <row r="13" spans="1:25" ht="15.6" x14ac:dyDescent="0.3">
      <c r="A13" s="6" t="s">
        <v>506</v>
      </c>
      <c r="B13" s="6" t="s">
        <v>2</v>
      </c>
      <c r="C13" s="6">
        <v>6</v>
      </c>
      <c r="D13" s="51">
        <v>2.8274333882308137E-5</v>
      </c>
      <c r="E13" s="6">
        <v>10</v>
      </c>
      <c r="F13" s="6" t="s">
        <v>1</v>
      </c>
      <c r="G13" s="6" t="s">
        <v>0</v>
      </c>
      <c r="H13" s="6">
        <v>20</v>
      </c>
      <c r="I13" s="6">
        <v>0.03</v>
      </c>
      <c r="J13" s="6">
        <v>30</v>
      </c>
      <c r="K13" s="20">
        <v>1.9</v>
      </c>
      <c r="L13" s="19">
        <v>6700</v>
      </c>
      <c r="M13" s="56">
        <v>998.21</v>
      </c>
      <c r="N13" s="57">
        <v>1.0016000000000001E-3</v>
      </c>
      <c r="O13" s="58">
        <v>1.003E-6</v>
      </c>
      <c r="P13" s="2">
        <v>4.2500000000000426E-2</v>
      </c>
      <c r="Q13" s="1">
        <v>36.661707758296046</v>
      </c>
      <c r="R13" s="41" t="str">
        <f t="shared" si="1"/>
        <v>EGV00095</v>
      </c>
      <c r="S13" s="41" t="str">
        <f t="shared" si="0"/>
        <v>Pipe_Socket</v>
      </c>
      <c r="T13" s="42">
        <f>M13*('Data and dimensionless numbers'!C13*0.001)*('Data and dimensionless numbers'!K13*0.001/60)/(PI()*('Data and dimensionless numbers'!C13*0.001)^2/4)/N13</f>
        <v>6697.1313878493438</v>
      </c>
      <c r="U13" s="43">
        <f t="shared" si="2"/>
        <v>0.03</v>
      </c>
      <c r="V13" s="42">
        <f>(J13*60)*(('Data and dimensionless numbers'!K13*0.001/60)/(PI()*('Data and dimensionless numbers'!C13*0.001)^2/4))/(C13^0.001)</f>
        <v>2012.3537264901258</v>
      </c>
      <c r="W13" s="45">
        <f t="shared" si="3"/>
        <v>4.5419607557283431E-4</v>
      </c>
      <c r="X13" s="40">
        <f t="shared" si="4"/>
        <v>1.504483024614059</v>
      </c>
      <c r="Y13" s="44">
        <f t="shared" si="5"/>
        <v>2.4441138505530697E-3</v>
      </c>
    </row>
    <row r="14" spans="1:25" ht="15.6" x14ac:dyDescent="0.3">
      <c r="A14" s="6" t="s">
        <v>505</v>
      </c>
      <c r="B14" s="6" t="s">
        <v>2</v>
      </c>
      <c r="C14" s="6">
        <v>6</v>
      </c>
      <c r="D14" s="51">
        <v>2.8274333882308137E-5</v>
      </c>
      <c r="E14" s="6">
        <v>10</v>
      </c>
      <c r="F14" s="6" t="s">
        <v>1</v>
      </c>
      <c r="G14" s="6" t="s">
        <v>0</v>
      </c>
      <c r="H14" s="6">
        <v>20</v>
      </c>
      <c r="I14" s="6">
        <v>0.03</v>
      </c>
      <c r="J14" s="6">
        <v>30</v>
      </c>
      <c r="K14" s="20">
        <v>1.9</v>
      </c>
      <c r="L14" s="19">
        <v>6700</v>
      </c>
      <c r="M14" s="56">
        <v>998.21</v>
      </c>
      <c r="N14" s="57">
        <v>1.0016000000000001E-3</v>
      </c>
      <c r="O14" s="58">
        <v>1.003E-6</v>
      </c>
      <c r="P14" s="2">
        <v>3.7700000000000955E-2</v>
      </c>
      <c r="Q14" s="1">
        <v>32.521091352653698</v>
      </c>
      <c r="R14" s="41" t="str">
        <f t="shared" si="1"/>
        <v>EGV00096</v>
      </c>
      <c r="S14" s="41" t="str">
        <f t="shared" si="0"/>
        <v>Pipe_Socket</v>
      </c>
      <c r="T14" s="42">
        <f>M14*('Data and dimensionless numbers'!C14*0.001)*('Data and dimensionless numbers'!K14*0.001/60)/(PI()*('Data and dimensionless numbers'!C14*0.001)^2/4)/N14</f>
        <v>6697.1313878493438</v>
      </c>
      <c r="U14" s="43">
        <f t="shared" si="2"/>
        <v>0.03</v>
      </c>
      <c r="V14" s="42">
        <f>(J14*60)*(('Data and dimensionless numbers'!K14*0.001/60)/(PI()*('Data and dimensionless numbers'!C14*0.001)^2/4))/(C14^0.001)</f>
        <v>2012.3537264901258</v>
      </c>
      <c r="W14" s="45">
        <f t="shared" si="3"/>
        <v>4.5419607557283431E-4</v>
      </c>
      <c r="X14" s="40">
        <f t="shared" si="4"/>
        <v>1.504483024614059</v>
      </c>
      <c r="Y14" s="44">
        <f t="shared" si="5"/>
        <v>2.16807275684358E-3</v>
      </c>
    </row>
    <row r="15" spans="1:25" ht="15.6" x14ac:dyDescent="0.3">
      <c r="A15" s="6" t="s">
        <v>504</v>
      </c>
      <c r="B15" s="6" t="s">
        <v>2</v>
      </c>
      <c r="C15" s="6">
        <v>6</v>
      </c>
      <c r="D15" s="51">
        <v>2.8274333882308137E-5</v>
      </c>
      <c r="E15" s="6">
        <v>10</v>
      </c>
      <c r="F15" s="6" t="s">
        <v>1</v>
      </c>
      <c r="G15" s="6" t="s">
        <v>0</v>
      </c>
      <c r="H15" s="6">
        <v>20</v>
      </c>
      <c r="I15" s="6">
        <v>0.03</v>
      </c>
      <c r="J15" s="6">
        <v>30</v>
      </c>
      <c r="K15" s="20">
        <v>1.9</v>
      </c>
      <c r="L15" s="19">
        <v>6700</v>
      </c>
      <c r="M15" s="56">
        <v>998.21</v>
      </c>
      <c r="N15" s="57">
        <v>1.0016000000000001E-3</v>
      </c>
      <c r="O15" s="58">
        <v>1.003E-6</v>
      </c>
      <c r="P15" s="2">
        <v>3.5800000000000054E-2</v>
      </c>
      <c r="Q15" s="1">
        <v>30.882097358752642</v>
      </c>
      <c r="R15" s="41" t="str">
        <f t="shared" si="1"/>
        <v>EGV00097</v>
      </c>
      <c r="S15" s="41" t="str">
        <f t="shared" si="0"/>
        <v>Pipe_Socket</v>
      </c>
      <c r="T15" s="42">
        <f>M15*('Data and dimensionless numbers'!C15*0.001)*('Data and dimensionless numbers'!K15*0.001/60)/(PI()*('Data and dimensionless numbers'!C15*0.001)^2/4)/N15</f>
        <v>6697.1313878493438</v>
      </c>
      <c r="U15" s="43">
        <f t="shared" si="2"/>
        <v>0.03</v>
      </c>
      <c r="V15" s="42">
        <f>(J15*60)*(('Data and dimensionless numbers'!K15*0.001/60)/(PI()*('Data and dimensionless numbers'!C15*0.001)^2/4))/(C15^0.001)</f>
        <v>2012.3537264901258</v>
      </c>
      <c r="W15" s="45">
        <f t="shared" si="3"/>
        <v>4.5419607557283431E-4</v>
      </c>
      <c r="X15" s="40">
        <f t="shared" si="4"/>
        <v>1.504483024614059</v>
      </c>
      <c r="Y15" s="44">
        <f t="shared" si="5"/>
        <v>2.0588064905835094E-3</v>
      </c>
    </row>
    <row r="16" spans="1:25" ht="15.6" x14ac:dyDescent="0.3">
      <c r="A16" s="6" t="s">
        <v>503</v>
      </c>
      <c r="B16" s="6" t="s">
        <v>2</v>
      </c>
      <c r="C16" s="6">
        <v>6</v>
      </c>
      <c r="D16" s="51">
        <v>2.8274333882308137E-5</v>
      </c>
      <c r="E16" s="6">
        <v>10</v>
      </c>
      <c r="F16" s="6" t="s">
        <v>1</v>
      </c>
      <c r="G16" s="6" t="s">
        <v>0</v>
      </c>
      <c r="H16" s="6">
        <v>20</v>
      </c>
      <c r="I16" s="6">
        <v>0.01</v>
      </c>
      <c r="J16" s="6">
        <v>60</v>
      </c>
      <c r="K16" s="20">
        <v>2.8</v>
      </c>
      <c r="L16" s="19">
        <v>9900</v>
      </c>
      <c r="M16" s="56">
        <v>998.21</v>
      </c>
      <c r="N16" s="57">
        <v>1.0016000000000001E-3</v>
      </c>
      <c r="O16" s="58">
        <v>1.003E-6</v>
      </c>
      <c r="P16" s="2">
        <v>2.0399999999998641E-2</v>
      </c>
      <c r="Q16" s="1">
        <v>17.597619723980753</v>
      </c>
      <c r="R16" s="41" t="str">
        <f t="shared" si="1"/>
        <v>EGV00098</v>
      </c>
      <c r="S16" s="41" t="str">
        <f t="shared" si="0"/>
        <v>Pipe_Socket</v>
      </c>
      <c r="T16" s="42">
        <f>M16*('Data and dimensionless numbers'!C16*0.001)*('Data and dimensionless numbers'!K16*0.001/60)/(PI()*('Data and dimensionless numbers'!C16*0.001)^2/4)/N16</f>
        <v>9869.4567820937718</v>
      </c>
      <c r="U16" s="43">
        <f t="shared" si="2"/>
        <v>0.01</v>
      </c>
      <c r="V16" s="42">
        <f>(J16*60)*(('Data and dimensionless numbers'!K16*0.001/60)/(PI()*('Data and dimensionless numbers'!C16*0.001)^2/4))/(C16^0.001)</f>
        <v>5931.147825444581</v>
      </c>
      <c r="W16" s="45">
        <f t="shared" si="3"/>
        <v>4.5419607557283431E-4</v>
      </c>
      <c r="X16" s="40">
        <f t="shared" si="4"/>
        <v>1.504483024614059</v>
      </c>
      <c r="Y16" s="44">
        <f t="shared" si="5"/>
        <v>1.1731746482653836E-3</v>
      </c>
    </row>
    <row r="17" spans="1:25" ht="15.6" x14ac:dyDescent="0.3">
      <c r="A17" s="6" t="s">
        <v>502</v>
      </c>
      <c r="B17" s="6" t="s">
        <v>2</v>
      </c>
      <c r="C17" s="6">
        <v>6</v>
      </c>
      <c r="D17" s="51">
        <v>2.8274333882308137E-5</v>
      </c>
      <c r="E17" s="6">
        <v>10</v>
      </c>
      <c r="F17" s="6" t="s">
        <v>1</v>
      </c>
      <c r="G17" s="6" t="s">
        <v>0</v>
      </c>
      <c r="H17" s="6">
        <v>20</v>
      </c>
      <c r="I17" s="6">
        <v>0.01</v>
      </c>
      <c r="J17" s="6">
        <v>60</v>
      </c>
      <c r="K17" s="20">
        <v>2.8</v>
      </c>
      <c r="L17" s="19">
        <v>9900</v>
      </c>
      <c r="M17" s="56">
        <v>998.21</v>
      </c>
      <c r="N17" s="57">
        <v>1.0016000000000001E-3</v>
      </c>
      <c r="O17" s="58">
        <v>1.003E-6</v>
      </c>
      <c r="P17" s="2">
        <v>1.9999999999999574E-2</v>
      </c>
      <c r="Q17" s="1">
        <v>17.252568356844659</v>
      </c>
      <c r="R17" s="41" t="str">
        <f t="shared" si="1"/>
        <v>EGV00099</v>
      </c>
      <c r="S17" s="41" t="str">
        <f t="shared" si="0"/>
        <v>Pipe_Socket</v>
      </c>
      <c r="T17" s="42">
        <f>M17*('Data and dimensionless numbers'!C17*0.001)*('Data and dimensionless numbers'!K17*0.001/60)/(PI()*('Data and dimensionless numbers'!C17*0.001)^2/4)/N17</f>
        <v>9869.4567820937718</v>
      </c>
      <c r="U17" s="43">
        <f t="shared" si="2"/>
        <v>0.01</v>
      </c>
      <c r="V17" s="42">
        <f>(J17*60)*(('Data and dimensionless numbers'!K17*0.001/60)/(PI()*('Data and dimensionless numbers'!C17*0.001)^2/4))/(C17^0.001)</f>
        <v>5931.147825444581</v>
      </c>
      <c r="W17" s="45">
        <f t="shared" si="3"/>
        <v>4.5419607557283431E-4</v>
      </c>
      <c r="X17" s="40">
        <f t="shared" si="4"/>
        <v>1.504483024614059</v>
      </c>
      <c r="Y17" s="44">
        <f t="shared" si="5"/>
        <v>1.1501712237896441E-3</v>
      </c>
    </row>
    <row r="18" spans="1:25" ht="15.6" x14ac:dyDescent="0.3">
      <c r="A18" s="6" t="s">
        <v>501</v>
      </c>
      <c r="B18" s="6" t="s">
        <v>2</v>
      </c>
      <c r="C18" s="6">
        <v>6</v>
      </c>
      <c r="D18" s="51">
        <v>2.8274333882308137E-5</v>
      </c>
      <c r="E18" s="6">
        <v>10</v>
      </c>
      <c r="F18" s="6" t="s">
        <v>1</v>
      </c>
      <c r="G18" s="6" t="s">
        <v>0</v>
      </c>
      <c r="H18" s="6">
        <v>20</v>
      </c>
      <c r="I18" s="6">
        <v>0.01</v>
      </c>
      <c r="J18" s="6">
        <v>60</v>
      </c>
      <c r="K18" s="20">
        <v>2.8</v>
      </c>
      <c r="L18" s="19">
        <v>9900</v>
      </c>
      <c r="M18" s="56">
        <v>998.21</v>
      </c>
      <c r="N18" s="57">
        <v>1.0016000000000001E-3</v>
      </c>
      <c r="O18" s="58">
        <v>1.003E-6</v>
      </c>
      <c r="P18" s="2">
        <v>1.8299999999999983E-2</v>
      </c>
      <c r="Q18" s="1">
        <v>15.786100046513184</v>
      </c>
      <c r="R18" s="41" t="str">
        <f t="shared" si="1"/>
        <v>EGV00100</v>
      </c>
      <c r="S18" s="41" t="str">
        <f t="shared" si="0"/>
        <v>Pipe_Socket</v>
      </c>
      <c r="T18" s="42">
        <f>M18*('Data and dimensionless numbers'!C18*0.001)*('Data and dimensionless numbers'!K18*0.001/60)/(PI()*('Data and dimensionless numbers'!C18*0.001)^2/4)/N18</f>
        <v>9869.4567820937718</v>
      </c>
      <c r="U18" s="43">
        <f t="shared" si="2"/>
        <v>0.01</v>
      </c>
      <c r="V18" s="42">
        <f>(J18*60)*(('Data and dimensionless numbers'!K18*0.001/60)/(PI()*('Data and dimensionless numbers'!C18*0.001)^2/4))/(C18^0.001)</f>
        <v>5931.147825444581</v>
      </c>
      <c r="W18" s="45">
        <f t="shared" si="3"/>
        <v>4.5419607557283431E-4</v>
      </c>
      <c r="X18" s="40">
        <f t="shared" si="4"/>
        <v>1.504483024614059</v>
      </c>
      <c r="Y18" s="44">
        <f t="shared" si="5"/>
        <v>1.0524066697675455E-3</v>
      </c>
    </row>
    <row r="19" spans="1:25" ht="15.6" x14ac:dyDescent="0.3">
      <c r="A19" s="6" t="s">
        <v>500</v>
      </c>
      <c r="B19" s="6" t="s">
        <v>2</v>
      </c>
      <c r="C19" s="6">
        <v>6</v>
      </c>
      <c r="D19" s="51">
        <v>2.8274333882308137E-5</v>
      </c>
      <c r="E19" s="6">
        <v>10</v>
      </c>
      <c r="F19" s="6" t="s">
        <v>1</v>
      </c>
      <c r="G19" s="6" t="s">
        <v>0</v>
      </c>
      <c r="H19" s="6">
        <v>20</v>
      </c>
      <c r="I19" s="6">
        <v>0.01</v>
      </c>
      <c r="J19" s="6">
        <v>60</v>
      </c>
      <c r="K19" s="20">
        <v>3.75</v>
      </c>
      <c r="L19" s="19">
        <v>13200</v>
      </c>
      <c r="M19" s="56">
        <v>998.21</v>
      </c>
      <c r="N19" s="57">
        <v>1.0016000000000001E-3</v>
      </c>
      <c r="O19" s="58">
        <v>1.003E-6</v>
      </c>
      <c r="P19" s="2">
        <v>1.8000000000000682E-2</v>
      </c>
      <c r="Q19" s="1">
        <v>15.527311521161112</v>
      </c>
      <c r="R19" s="41" t="str">
        <f t="shared" si="1"/>
        <v>EGV00101</v>
      </c>
      <c r="S19" s="41" t="str">
        <f t="shared" si="0"/>
        <v>Pipe_Socket</v>
      </c>
      <c r="T19" s="42">
        <f>M19*('Data and dimensionless numbers'!C19*0.001)*('Data and dimensionless numbers'!K19*0.001/60)/(PI()*('Data and dimensionless numbers'!C19*0.001)^2/4)/N19</f>
        <v>13218.022476018443</v>
      </c>
      <c r="U19" s="43">
        <f t="shared" si="2"/>
        <v>0.01</v>
      </c>
      <c r="V19" s="42">
        <f>(J19*60)*(('Data and dimensionless numbers'!K19*0.001/60)/(PI()*('Data and dimensionless numbers'!C19*0.001)^2/4))/(C19^0.001)</f>
        <v>7943.5015519347071</v>
      </c>
      <c r="W19" s="45">
        <f t="shared" si="3"/>
        <v>4.5419607557283431E-4</v>
      </c>
      <c r="X19" s="40">
        <f t="shared" si="4"/>
        <v>1.504483024614059</v>
      </c>
      <c r="Y19" s="44">
        <f t="shared" si="5"/>
        <v>1.0351541014107409E-3</v>
      </c>
    </row>
    <row r="20" spans="1:25" ht="15.6" x14ac:dyDescent="0.3">
      <c r="A20" s="6" t="s">
        <v>499</v>
      </c>
      <c r="B20" s="6" t="s">
        <v>2</v>
      </c>
      <c r="C20" s="6">
        <v>6</v>
      </c>
      <c r="D20" s="51">
        <v>2.8274333882308137E-5</v>
      </c>
      <c r="E20" s="6">
        <v>10</v>
      </c>
      <c r="F20" s="6" t="s">
        <v>1</v>
      </c>
      <c r="G20" s="6" t="s">
        <v>0</v>
      </c>
      <c r="H20" s="6">
        <v>20</v>
      </c>
      <c r="I20" s="6">
        <v>0.01</v>
      </c>
      <c r="J20" s="6">
        <v>60</v>
      </c>
      <c r="K20" s="20">
        <v>3.75</v>
      </c>
      <c r="L20" s="19">
        <v>13200</v>
      </c>
      <c r="M20" s="56">
        <v>998.21</v>
      </c>
      <c r="N20" s="57">
        <v>1.0016000000000001E-3</v>
      </c>
      <c r="O20" s="58">
        <v>1.003E-6</v>
      </c>
      <c r="P20" s="2">
        <v>1.7599999999999838E-2</v>
      </c>
      <c r="Q20" s="1">
        <v>15.182260154023481</v>
      </c>
      <c r="R20" s="41" t="str">
        <f t="shared" si="1"/>
        <v>EGV00102</v>
      </c>
      <c r="S20" s="41" t="str">
        <f t="shared" si="0"/>
        <v>Pipe_Socket</v>
      </c>
      <c r="T20" s="42">
        <f>M20*('Data and dimensionless numbers'!C20*0.001)*('Data and dimensionless numbers'!K20*0.001/60)/(PI()*('Data and dimensionless numbers'!C20*0.001)^2/4)/N20</f>
        <v>13218.022476018443</v>
      </c>
      <c r="U20" s="43">
        <f t="shared" si="2"/>
        <v>0.01</v>
      </c>
      <c r="V20" s="42">
        <f>(J20*60)*(('Data and dimensionless numbers'!K20*0.001/60)/(PI()*('Data and dimensionless numbers'!C20*0.001)^2/4))/(C20^0.001)</f>
        <v>7943.5015519347071</v>
      </c>
      <c r="W20" s="45">
        <f t="shared" si="3"/>
        <v>4.5419607557283431E-4</v>
      </c>
      <c r="X20" s="40">
        <f t="shared" si="4"/>
        <v>1.504483024614059</v>
      </c>
      <c r="Y20" s="44">
        <f t="shared" si="5"/>
        <v>1.0121506769348988E-3</v>
      </c>
    </row>
    <row r="21" spans="1:25" ht="15.6" x14ac:dyDescent="0.3">
      <c r="A21" s="6" t="s">
        <v>498</v>
      </c>
      <c r="B21" s="6" t="s">
        <v>2</v>
      </c>
      <c r="C21" s="6">
        <v>6</v>
      </c>
      <c r="D21" s="51">
        <v>2.8274333882308137E-5</v>
      </c>
      <c r="E21" s="6">
        <v>10</v>
      </c>
      <c r="F21" s="6" t="s">
        <v>1</v>
      </c>
      <c r="G21" s="6" t="s">
        <v>0</v>
      </c>
      <c r="H21" s="6">
        <v>20</v>
      </c>
      <c r="I21" s="6">
        <v>0.01</v>
      </c>
      <c r="J21" s="6">
        <v>60</v>
      </c>
      <c r="K21" s="20">
        <v>3.75</v>
      </c>
      <c r="L21" s="19">
        <v>13200</v>
      </c>
      <c r="M21" s="56">
        <v>998.21</v>
      </c>
      <c r="N21" s="57">
        <v>1.0016000000000001E-3</v>
      </c>
      <c r="O21" s="58">
        <v>1.003E-6</v>
      </c>
      <c r="P21" s="2">
        <v>1.8900000000000361E-2</v>
      </c>
      <c r="Q21" s="1">
        <v>16.303677097218859</v>
      </c>
      <c r="R21" s="41" t="str">
        <f t="shared" si="1"/>
        <v>EGV00103</v>
      </c>
      <c r="S21" s="41" t="str">
        <f t="shared" si="0"/>
        <v>Pipe_Socket</v>
      </c>
      <c r="T21" s="42">
        <f>M21*('Data and dimensionless numbers'!C21*0.001)*('Data and dimensionless numbers'!K21*0.001/60)/(PI()*('Data and dimensionless numbers'!C21*0.001)^2/4)/N21</f>
        <v>13218.022476018443</v>
      </c>
      <c r="U21" s="43">
        <f t="shared" si="2"/>
        <v>0.01</v>
      </c>
      <c r="V21" s="42">
        <f>(J21*60)*(('Data and dimensionless numbers'!K21*0.001/60)/(PI()*('Data and dimensionless numbers'!C21*0.001)^2/4))/(C21^0.001)</f>
        <v>7943.5015519347071</v>
      </c>
      <c r="W21" s="45">
        <f t="shared" si="3"/>
        <v>4.5419607557283431E-4</v>
      </c>
      <c r="X21" s="40">
        <f t="shared" si="4"/>
        <v>1.504483024614059</v>
      </c>
      <c r="Y21" s="44">
        <f t="shared" si="5"/>
        <v>1.0869118064812573E-3</v>
      </c>
    </row>
    <row r="22" spans="1:25" ht="15.6" x14ac:dyDescent="0.3">
      <c r="A22" s="6" t="s">
        <v>497</v>
      </c>
      <c r="B22" s="6" t="s">
        <v>2</v>
      </c>
      <c r="C22" s="6">
        <v>6</v>
      </c>
      <c r="D22" s="51">
        <v>2.8274333882308137E-5</v>
      </c>
      <c r="E22" s="6">
        <v>10</v>
      </c>
      <c r="F22" s="6" t="s">
        <v>1</v>
      </c>
      <c r="G22" s="6" t="s">
        <v>0</v>
      </c>
      <c r="H22" s="6">
        <v>20</v>
      </c>
      <c r="I22" s="6">
        <v>0.01</v>
      </c>
      <c r="J22" s="6">
        <v>45</v>
      </c>
      <c r="K22" s="20">
        <v>2.8</v>
      </c>
      <c r="L22" s="19">
        <v>9900</v>
      </c>
      <c r="M22" s="56">
        <v>998.21</v>
      </c>
      <c r="N22" s="57">
        <v>1.0016000000000001E-3</v>
      </c>
      <c r="O22" s="58">
        <v>1.003E-6</v>
      </c>
      <c r="P22" s="2">
        <v>1.3800000000001589E-2</v>
      </c>
      <c r="Q22" s="1">
        <v>11.904272166224438</v>
      </c>
      <c r="R22" s="41" t="str">
        <f t="shared" si="1"/>
        <v>EGV00104</v>
      </c>
      <c r="S22" s="41" t="str">
        <f t="shared" si="0"/>
        <v>Pipe_Socket</v>
      </c>
      <c r="T22" s="42">
        <f>M22*('Data and dimensionless numbers'!C22*0.001)*('Data and dimensionless numbers'!K22*0.001/60)/(PI()*('Data and dimensionless numbers'!C22*0.001)^2/4)/N22</f>
        <v>9869.4567820937718</v>
      </c>
      <c r="U22" s="43">
        <f t="shared" si="2"/>
        <v>0.01</v>
      </c>
      <c r="V22" s="42">
        <f>(J22*60)*(('Data and dimensionless numbers'!K22*0.001/60)/(PI()*('Data and dimensionless numbers'!C22*0.001)^2/4))/(C22^0.001)</f>
        <v>4448.3608690834353</v>
      </c>
      <c r="W22" s="45">
        <f t="shared" si="3"/>
        <v>4.5419607557283431E-4</v>
      </c>
      <c r="X22" s="40">
        <f t="shared" si="4"/>
        <v>1.504483024614059</v>
      </c>
      <c r="Y22" s="44">
        <f t="shared" si="5"/>
        <v>7.9361814441496247E-4</v>
      </c>
    </row>
    <row r="23" spans="1:25" ht="15.6" x14ac:dyDescent="0.3">
      <c r="A23" s="6" t="s">
        <v>496</v>
      </c>
      <c r="B23" s="6" t="s">
        <v>2</v>
      </c>
      <c r="C23" s="6">
        <v>6</v>
      </c>
      <c r="D23" s="51">
        <v>2.8274333882308137E-5</v>
      </c>
      <c r="E23" s="6">
        <v>10</v>
      </c>
      <c r="F23" s="6" t="s">
        <v>1</v>
      </c>
      <c r="G23" s="6" t="s">
        <v>0</v>
      </c>
      <c r="H23" s="6">
        <v>20</v>
      </c>
      <c r="I23" s="6">
        <v>0.01</v>
      </c>
      <c r="J23" s="6">
        <v>45</v>
      </c>
      <c r="K23" s="20">
        <v>2.8</v>
      </c>
      <c r="L23" s="19">
        <v>9900</v>
      </c>
      <c r="M23" s="56">
        <v>998.21</v>
      </c>
      <c r="N23" s="57">
        <v>1.0016000000000001E-3</v>
      </c>
      <c r="O23" s="58">
        <v>1.003E-6</v>
      </c>
      <c r="P23" s="2">
        <v>1.3700000000000045E-2</v>
      </c>
      <c r="Q23" s="1">
        <v>11.818009324438881</v>
      </c>
      <c r="R23" s="41" t="str">
        <f t="shared" si="1"/>
        <v>EGV00105</v>
      </c>
      <c r="S23" s="41" t="str">
        <f t="shared" si="0"/>
        <v>Pipe_Socket</v>
      </c>
      <c r="T23" s="42">
        <f>M23*('Data and dimensionless numbers'!C23*0.001)*('Data and dimensionless numbers'!K23*0.001/60)/(PI()*('Data and dimensionless numbers'!C23*0.001)^2/4)/N23</f>
        <v>9869.4567820937718</v>
      </c>
      <c r="U23" s="43">
        <f t="shared" si="2"/>
        <v>0.01</v>
      </c>
      <c r="V23" s="42">
        <f>(J23*60)*(('Data and dimensionless numbers'!K23*0.001/60)/(PI()*('Data and dimensionless numbers'!C23*0.001)^2/4))/(C23^0.001)</f>
        <v>4448.3608690834353</v>
      </c>
      <c r="W23" s="45">
        <f t="shared" si="3"/>
        <v>4.5419607557283431E-4</v>
      </c>
      <c r="X23" s="40">
        <f t="shared" si="4"/>
        <v>1.504483024614059</v>
      </c>
      <c r="Y23" s="44">
        <f t="shared" si="5"/>
        <v>7.8786728829592536E-4</v>
      </c>
    </row>
    <row r="24" spans="1:25" ht="15.6" x14ac:dyDescent="0.3">
      <c r="A24" s="6" t="s">
        <v>495</v>
      </c>
      <c r="B24" s="6" t="s">
        <v>2</v>
      </c>
      <c r="C24" s="6">
        <v>6</v>
      </c>
      <c r="D24" s="51">
        <v>2.8274333882308137E-5</v>
      </c>
      <c r="E24" s="6">
        <v>10</v>
      </c>
      <c r="F24" s="6" t="s">
        <v>1</v>
      </c>
      <c r="G24" s="6" t="s">
        <v>0</v>
      </c>
      <c r="H24" s="6">
        <v>20</v>
      </c>
      <c r="I24" s="6">
        <v>0.01</v>
      </c>
      <c r="J24" s="6">
        <v>45</v>
      </c>
      <c r="K24" s="20">
        <v>2.8</v>
      </c>
      <c r="L24" s="19">
        <v>9900</v>
      </c>
      <c r="M24" s="56">
        <v>998.21</v>
      </c>
      <c r="N24" s="57">
        <v>1.0016000000000001E-3</v>
      </c>
      <c r="O24" s="58">
        <v>1.003E-6</v>
      </c>
      <c r="P24" s="2">
        <v>1.2399999999999523E-2</v>
      </c>
      <c r="Q24" s="1">
        <v>10.696592381243503</v>
      </c>
      <c r="R24" s="41" t="str">
        <f t="shared" si="1"/>
        <v>EGV00106</v>
      </c>
      <c r="S24" s="41" t="str">
        <f t="shared" si="0"/>
        <v>Pipe_Socket</v>
      </c>
      <c r="T24" s="42">
        <f>M24*('Data and dimensionless numbers'!C24*0.001)*('Data and dimensionless numbers'!K24*0.001/60)/(PI()*('Data and dimensionless numbers'!C24*0.001)^2/4)/N24</f>
        <v>9869.4567820937718</v>
      </c>
      <c r="U24" s="43">
        <f t="shared" si="2"/>
        <v>0.01</v>
      </c>
      <c r="V24" s="42">
        <f>(J24*60)*(('Data and dimensionless numbers'!K24*0.001/60)/(PI()*('Data and dimensionless numbers'!C24*0.001)^2/4))/(C24^0.001)</f>
        <v>4448.3608690834353</v>
      </c>
      <c r="W24" s="45">
        <f t="shared" si="3"/>
        <v>4.5419607557283431E-4</v>
      </c>
      <c r="X24" s="40">
        <f t="shared" si="4"/>
        <v>1.504483024614059</v>
      </c>
      <c r="Y24" s="44">
        <f t="shared" si="5"/>
        <v>7.131061587495669E-4</v>
      </c>
    </row>
    <row r="25" spans="1:25" ht="15.6" x14ac:dyDescent="0.3">
      <c r="A25" s="6" t="s">
        <v>494</v>
      </c>
      <c r="B25" s="6" t="s">
        <v>2</v>
      </c>
      <c r="C25" s="6">
        <v>6</v>
      </c>
      <c r="D25" s="51">
        <v>2.8274333882308137E-5</v>
      </c>
      <c r="E25" s="6">
        <v>10</v>
      </c>
      <c r="F25" s="6" t="s">
        <v>1</v>
      </c>
      <c r="G25" s="6" t="s">
        <v>0</v>
      </c>
      <c r="H25" s="6">
        <v>20</v>
      </c>
      <c r="I25" s="6">
        <v>0.01</v>
      </c>
      <c r="J25" s="6">
        <v>30</v>
      </c>
      <c r="K25" s="20">
        <v>3.75</v>
      </c>
      <c r="L25" s="19">
        <v>13200</v>
      </c>
      <c r="M25" s="56">
        <v>998.21</v>
      </c>
      <c r="N25" s="57">
        <v>1.0016000000000001E-3</v>
      </c>
      <c r="O25" s="58">
        <v>1.003E-6</v>
      </c>
      <c r="P25" s="2">
        <v>9.9000000000000199E-3</v>
      </c>
      <c r="Q25" s="1">
        <v>8.5400213366383042</v>
      </c>
      <c r="R25" s="41" t="str">
        <f t="shared" si="1"/>
        <v>EGV00107</v>
      </c>
      <c r="S25" s="41" t="str">
        <f t="shared" si="0"/>
        <v>Pipe_Socket</v>
      </c>
      <c r="T25" s="42">
        <f>M25*('Data and dimensionless numbers'!C25*0.001)*('Data and dimensionless numbers'!K25*0.001/60)/(PI()*('Data and dimensionless numbers'!C25*0.001)^2/4)/N25</f>
        <v>13218.022476018443</v>
      </c>
      <c r="U25" s="43">
        <f t="shared" si="2"/>
        <v>0.01</v>
      </c>
      <c r="V25" s="42">
        <f>(J25*60)*(('Data and dimensionless numbers'!K25*0.001/60)/(PI()*('Data and dimensionless numbers'!C25*0.001)^2/4))/(C25^0.001)</f>
        <v>3971.7507759673535</v>
      </c>
      <c r="W25" s="45">
        <f t="shared" si="3"/>
        <v>4.5419607557283431E-4</v>
      </c>
      <c r="X25" s="40">
        <f t="shared" si="4"/>
        <v>1.504483024614059</v>
      </c>
      <c r="Y25" s="44">
        <f t="shared" si="5"/>
        <v>5.6933475577588698E-4</v>
      </c>
    </row>
    <row r="26" spans="1:25" ht="15.6" x14ac:dyDescent="0.3">
      <c r="A26" s="6" t="s">
        <v>493</v>
      </c>
      <c r="B26" s="6" t="s">
        <v>2</v>
      </c>
      <c r="C26" s="6">
        <v>6</v>
      </c>
      <c r="D26" s="51">
        <v>2.8274333882308137E-5</v>
      </c>
      <c r="E26" s="6">
        <v>10</v>
      </c>
      <c r="F26" s="6" t="s">
        <v>1</v>
      </c>
      <c r="G26" s="6" t="s">
        <v>0</v>
      </c>
      <c r="H26" s="6">
        <v>20</v>
      </c>
      <c r="I26" s="6">
        <v>0.01</v>
      </c>
      <c r="J26" s="6">
        <v>30</v>
      </c>
      <c r="K26" s="20">
        <v>3.75</v>
      </c>
      <c r="L26" s="19">
        <v>13200</v>
      </c>
      <c r="M26" s="56">
        <v>998.21</v>
      </c>
      <c r="N26" s="57">
        <v>1.0016000000000001E-3</v>
      </c>
      <c r="O26" s="58">
        <v>1.003E-6</v>
      </c>
      <c r="P26" s="2">
        <v>9.700000000000486E-3</v>
      </c>
      <c r="Q26" s="1">
        <v>8.3674956530702556</v>
      </c>
      <c r="R26" s="41" t="str">
        <f t="shared" si="1"/>
        <v>EGV00108</v>
      </c>
      <c r="S26" s="41" t="str">
        <f t="shared" si="0"/>
        <v>Pipe_Socket</v>
      </c>
      <c r="T26" s="42">
        <f>M26*('Data and dimensionless numbers'!C26*0.001)*('Data and dimensionless numbers'!K26*0.001/60)/(PI()*('Data and dimensionless numbers'!C26*0.001)^2/4)/N26</f>
        <v>13218.022476018443</v>
      </c>
      <c r="U26" s="43">
        <f t="shared" si="2"/>
        <v>0.01</v>
      </c>
      <c r="V26" s="42">
        <f>(J26*60)*(('Data and dimensionless numbers'!K26*0.001/60)/(PI()*('Data and dimensionless numbers'!C26*0.001)^2/4))/(C26^0.001)</f>
        <v>3971.7507759673535</v>
      </c>
      <c r="W26" s="45">
        <f t="shared" si="3"/>
        <v>4.5419607557283431E-4</v>
      </c>
      <c r="X26" s="40">
        <f t="shared" si="4"/>
        <v>1.504483024614059</v>
      </c>
      <c r="Y26" s="44">
        <f t="shared" si="5"/>
        <v>5.5783304353801703E-4</v>
      </c>
    </row>
    <row r="27" spans="1:25" ht="15.6" x14ac:dyDescent="0.3">
      <c r="A27" s="6" t="s">
        <v>492</v>
      </c>
      <c r="B27" s="6" t="s">
        <v>2</v>
      </c>
      <c r="C27" s="6">
        <v>6</v>
      </c>
      <c r="D27" s="51">
        <v>2.8274333882308137E-5</v>
      </c>
      <c r="E27" s="6">
        <v>10</v>
      </c>
      <c r="F27" s="6" t="s">
        <v>1</v>
      </c>
      <c r="G27" s="6" t="s">
        <v>0</v>
      </c>
      <c r="H27" s="6">
        <v>20</v>
      </c>
      <c r="I27" s="6">
        <v>0.01</v>
      </c>
      <c r="J27" s="6">
        <v>30</v>
      </c>
      <c r="K27" s="20">
        <v>3.75</v>
      </c>
      <c r="L27" s="19">
        <v>13200</v>
      </c>
      <c r="M27" s="56">
        <v>998.21</v>
      </c>
      <c r="N27" s="57">
        <v>1.0016000000000001E-3</v>
      </c>
      <c r="O27" s="58">
        <v>1.003E-6</v>
      </c>
      <c r="P27" s="2">
        <v>9.4999999999991758E-3</v>
      </c>
      <c r="Q27" s="1">
        <v>8.1949699695006757</v>
      </c>
      <c r="R27" s="41" t="str">
        <f t="shared" si="1"/>
        <v>EGV00109</v>
      </c>
      <c r="S27" s="41" t="str">
        <f t="shared" si="0"/>
        <v>Pipe_Socket</v>
      </c>
      <c r="T27" s="42">
        <f>M27*('Data and dimensionless numbers'!C27*0.001)*('Data and dimensionless numbers'!K27*0.001/60)/(PI()*('Data and dimensionless numbers'!C27*0.001)^2/4)/N27</f>
        <v>13218.022476018443</v>
      </c>
      <c r="U27" s="43">
        <f t="shared" si="2"/>
        <v>0.01</v>
      </c>
      <c r="V27" s="42">
        <f>(J27*60)*(('Data and dimensionless numbers'!K27*0.001/60)/(PI()*('Data and dimensionless numbers'!C27*0.001)^2/4))/(C27^0.001)</f>
        <v>3971.7507759673535</v>
      </c>
      <c r="W27" s="45">
        <f t="shared" si="3"/>
        <v>4.5419607557283431E-4</v>
      </c>
      <c r="X27" s="40">
        <f t="shared" si="4"/>
        <v>1.504483024614059</v>
      </c>
      <c r="Y27" s="44">
        <f t="shared" si="5"/>
        <v>5.4633133130004507E-4</v>
      </c>
    </row>
    <row r="28" spans="1:25" ht="15.6" x14ac:dyDescent="0.3">
      <c r="A28" s="6" t="s">
        <v>491</v>
      </c>
      <c r="B28" s="6" t="s">
        <v>2</v>
      </c>
      <c r="C28" s="6">
        <v>6</v>
      </c>
      <c r="D28" s="51">
        <v>2.8274333882308137E-5</v>
      </c>
      <c r="E28" s="6">
        <v>10</v>
      </c>
      <c r="F28" s="6" t="s">
        <v>1</v>
      </c>
      <c r="G28" s="6" t="s">
        <v>0</v>
      </c>
      <c r="H28" s="6">
        <v>20</v>
      </c>
      <c r="I28" s="6">
        <v>0.01</v>
      </c>
      <c r="J28" s="6">
        <v>30</v>
      </c>
      <c r="K28" s="20">
        <v>1.9</v>
      </c>
      <c r="L28" s="19">
        <v>6700</v>
      </c>
      <c r="M28" s="56">
        <v>998.21</v>
      </c>
      <c r="N28" s="57">
        <v>1.0016000000000001E-3</v>
      </c>
      <c r="O28" s="58">
        <v>1.003E-6</v>
      </c>
      <c r="P28" s="2">
        <v>1.3200000000001211E-2</v>
      </c>
      <c r="Q28" s="1">
        <v>11.38669511551876</v>
      </c>
      <c r="R28" s="41" t="str">
        <f t="shared" si="1"/>
        <v>EGV00110</v>
      </c>
      <c r="S28" s="41" t="str">
        <f t="shared" si="0"/>
        <v>Pipe_Socket</v>
      </c>
      <c r="T28" s="42">
        <f>M28*('Data and dimensionless numbers'!C28*0.001)*('Data and dimensionless numbers'!K28*0.001/60)/(PI()*('Data and dimensionless numbers'!C28*0.001)^2/4)/N28</f>
        <v>6697.1313878493438</v>
      </c>
      <c r="U28" s="43">
        <f t="shared" si="2"/>
        <v>0.01</v>
      </c>
      <c r="V28" s="42">
        <f>(J28*60)*(('Data and dimensionless numbers'!K28*0.001/60)/(PI()*('Data and dimensionless numbers'!C28*0.001)^2/4))/(C28^0.001)</f>
        <v>2012.3537264901258</v>
      </c>
      <c r="W28" s="45">
        <f t="shared" si="3"/>
        <v>4.5419607557283431E-4</v>
      </c>
      <c r="X28" s="40">
        <f t="shared" si="4"/>
        <v>1.504483024614059</v>
      </c>
      <c r="Y28" s="44">
        <f t="shared" si="5"/>
        <v>7.5911300770125062E-4</v>
      </c>
    </row>
    <row r="29" spans="1:25" ht="15.6" x14ac:dyDescent="0.3">
      <c r="A29" s="6" t="s">
        <v>490</v>
      </c>
      <c r="B29" s="6" t="s">
        <v>2</v>
      </c>
      <c r="C29" s="6">
        <v>6</v>
      </c>
      <c r="D29" s="51">
        <v>2.8274333882308137E-5</v>
      </c>
      <c r="E29" s="6">
        <v>10</v>
      </c>
      <c r="F29" s="6" t="s">
        <v>1</v>
      </c>
      <c r="G29" s="6" t="s">
        <v>0</v>
      </c>
      <c r="H29" s="6">
        <v>20</v>
      </c>
      <c r="I29" s="6">
        <v>0.01</v>
      </c>
      <c r="J29" s="6">
        <v>30</v>
      </c>
      <c r="K29" s="20">
        <v>1.9</v>
      </c>
      <c r="L29" s="19">
        <v>6700</v>
      </c>
      <c r="M29" s="56">
        <v>998.21</v>
      </c>
      <c r="N29" s="57">
        <v>1.0016000000000001E-3</v>
      </c>
      <c r="O29" s="58">
        <v>1.003E-6</v>
      </c>
      <c r="P29" s="2">
        <v>1.0999999999999233E-2</v>
      </c>
      <c r="Q29" s="1">
        <v>9.4889125962641021</v>
      </c>
      <c r="R29" s="41" t="str">
        <f t="shared" si="1"/>
        <v>EGV00111</v>
      </c>
      <c r="S29" s="41" t="str">
        <f t="shared" si="0"/>
        <v>Pipe_Socket</v>
      </c>
      <c r="T29" s="42">
        <f>M29*('Data and dimensionless numbers'!C29*0.001)*('Data and dimensionless numbers'!K29*0.001/60)/(PI()*('Data and dimensionless numbers'!C29*0.001)^2/4)/N29</f>
        <v>6697.1313878493438</v>
      </c>
      <c r="U29" s="43">
        <f t="shared" si="2"/>
        <v>0.01</v>
      </c>
      <c r="V29" s="42">
        <f>(J29*60)*(('Data and dimensionless numbers'!K29*0.001/60)/(PI()*('Data and dimensionless numbers'!C29*0.001)^2/4))/(C29^0.001)</f>
        <v>2012.3537264901258</v>
      </c>
      <c r="W29" s="45">
        <f t="shared" si="3"/>
        <v>4.5419607557283431E-4</v>
      </c>
      <c r="X29" s="40">
        <f t="shared" si="4"/>
        <v>1.504483024614059</v>
      </c>
      <c r="Y29" s="44">
        <f t="shared" si="5"/>
        <v>6.3259417308427347E-4</v>
      </c>
    </row>
    <row r="30" spans="1:25" ht="15.6" x14ac:dyDescent="0.3">
      <c r="A30" s="6" t="s">
        <v>489</v>
      </c>
      <c r="B30" s="6" t="s">
        <v>2</v>
      </c>
      <c r="C30" s="6">
        <v>6</v>
      </c>
      <c r="D30" s="51">
        <v>2.8274333882308137E-5</v>
      </c>
      <c r="E30" s="6">
        <v>10</v>
      </c>
      <c r="F30" s="6" t="s">
        <v>1</v>
      </c>
      <c r="G30" s="6" t="s">
        <v>0</v>
      </c>
      <c r="H30" s="6">
        <v>20</v>
      </c>
      <c r="I30" s="6">
        <v>0.01</v>
      </c>
      <c r="J30" s="6">
        <v>30</v>
      </c>
      <c r="K30" s="20">
        <v>1.9</v>
      </c>
      <c r="L30" s="19">
        <v>6700</v>
      </c>
      <c r="M30" s="56">
        <v>998.21</v>
      </c>
      <c r="N30" s="57">
        <v>1.0016000000000001E-3</v>
      </c>
      <c r="O30" s="58">
        <v>1.003E-6</v>
      </c>
      <c r="P30" s="2">
        <v>1.2199999999999989E-2</v>
      </c>
      <c r="Q30" s="1">
        <v>10.524066697675455</v>
      </c>
      <c r="R30" s="41" t="str">
        <f t="shared" si="1"/>
        <v>EGV00112</v>
      </c>
      <c r="S30" s="41" t="str">
        <f t="shared" si="0"/>
        <v>Pipe_Socket</v>
      </c>
      <c r="T30" s="42">
        <f>M30*('Data and dimensionless numbers'!C30*0.001)*('Data and dimensionless numbers'!K30*0.001/60)/(PI()*('Data and dimensionless numbers'!C30*0.001)^2/4)/N30</f>
        <v>6697.1313878493438</v>
      </c>
      <c r="U30" s="43">
        <f t="shared" si="2"/>
        <v>0.01</v>
      </c>
      <c r="V30" s="42">
        <f>(J30*60)*(('Data and dimensionless numbers'!K30*0.001/60)/(PI()*('Data and dimensionless numbers'!C30*0.001)^2/4))/(C30^0.001)</f>
        <v>2012.3537264901258</v>
      </c>
      <c r="W30" s="45">
        <f t="shared" si="3"/>
        <v>4.5419607557283431E-4</v>
      </c>
      <c r="X30" s="40">
        <f t="shared" si="4"/>
        <v>1.504483024614059</v>
      </c>
      <c r="Y30" s="44">
        <f t="shared" si="5"/>
        <v>7.0160444651169696E-4</v>
      </c>
    </row>
    <row r="31" spans="1:25" ht="15.6" x14ac:dyDescent="0.3">
      <c r="A31" s="6" t="s">
        <v>488</v>
      </c>
      <c r="B31" s="6" t="s">
        <v>2</v>
      </c>
      <c r="C31" s="6">
        <v>6</v>
      </c>
      <c r="D31" s="51">
        <v>2.8274333882308137E-5</v>
      </c>
      <c r="E31" s="6">
        <v>10</v>
      </c>
      <c r="F31" s="6" t="s">
        <v>1</v>
      </c>
      <c r="G31" s="6" t="s">
        <v>0</v>
      </c>
      <c r="H31" s="6">
        <v>20</v>
      </c>
      <c r="I31" s="6">
        <v>0.01</v>
      </c>
      <c r="J31" s="6">
        <v>60</v>
      </c>
      <c r="K31" s="20">
        <v>1.9</v>
      </c>
      <c r="L31" s="19">
        <v>6700</v>
      </c>
      <c r="M31" s="56">
        <v>998.21</v>
      </c>
      <c r="N31" s="57">
        <v>1.0016000000000001E-3</v>
      </c>
      <c r="O31" s="58">
        <v>1.003E-6</v>
      </c>
      <c r="P31" s="2">
        <v>2.0100000000001117E-2</v>
      </c>
      <c r="Q31" s="1">
        <v>17.338831198630213</v>
      </c>
      <c r="R31" s="41" t="str">
        <f t="shared" si="1"/>
        <v>EGV00113</v>
      </c>
      <c r="S31" s="41" t="str">
        <f t="shared" si="0"/>
        <v>Pipe_Socket</v>
      </c>
      <c r="T31" s="42">
        <f>M31*('Data and dimensionless numbers'!C31*0.001)*('Data and dimensionless numbers'!K31*0.001/60)/(PI()*('Data and dimensionless numbers'!C31*0.001)^2/4)/N31</f>
        <v>6697.1313878493438</v>
      </c>
      <c r="U31" s="43">
        <f t="shared" si="2"/>
        <v>0.01</v>
      </c>
      <c r="V31" s="42">
        <f>(J31*60)*(('Data and dimensionless numbers'!K31*0.001/60)/(PI()*('Data and dimensionless numbers'!C31*0.001)^2/4))/(C31^0.001)</f>
        <v>4024.7074529802517</v>
      </c>
      <c r="W31" s="45">
        <f t="shared" si="3"/>
        <v>4.5419607557283431E-4</v>
      </c>
      <c r="X31" s="40">
        <f t="shared" si="4"/>
        <v>1.504483024614059</v>
      </c>
      <c r="Y31" s="44">
        <f t="shared" si="5"/>
        <v>1.155922079908681E-3</v>
      </c>
    </row>
    <row r="32" spans="1:25" ht="15.6" x14ac:dyDescent="0.3">
      <c r="A32" s="6" t="s">
        <v>487</v>
      </c>
      <c r="B32" s="6" t="s">
        <v>2</v>
      </c>
      <c r="C32" s="6">
        <v>6</v>
      </c>
      <c r="D32" s="51">
        <v>2.8274333882308137E-5</v>
      </c>
      <c r="E32" s="6">
        <v>10</v>
      </c>
      <c r="F32" s="6" t="s">
        <v>1</v>
      </c>
      <c r="G32" s="6" t="s">
        <v>0</v>
      </c>
      <c r="H32" s="6">
        <v>20</v>
      </c>
      <c r="I32" s="6">
        <v>0.01</v>
      </c>
      <c r="J32" s="6">
        <v>60</v>
      </c>
      <c r="K32" s="20">
        <v>1.9</v>
      </c>
      <c r="L32" s="19">
        <v>6700</v>
      </c>
      <c r="M32" s="56">
        <v>998.21</v>
      </c>
      <c r="N32" s="57">
        <v>1.0016000000000001E-3</v>
      </c>
      <c r="O32" s="58">
        <v>1.003E-6</v>
      </c>
      <c r="P32" s="2">
        <v>1.7400000000000304E-2</v>
      </c>
      <c r="Q32" s="1">
        <v>15.009734470455435</v>
      </c>
      <c r="R32" s="41" t="str">
        <f t="shared" si="1"/>
        <v>EGV00114</v>
      </c>
      <c r="S32" s="41" t="str">
        <f t="shared" si="0"/>
        <v>Pipe_Socket</v>
      </c>
      <c r="T32" s="42">
        <f>M32*('Data and dimensionless numbers'!C32*0.001)*('Data and dimensionless numbers'!K32*0.001/60)/(PI()*('Data and dimensionless numbers'!C32*0.001)^2/4)/N32</f>
        <v>6697.1313878493438</v>
      </c>
      <c r="U32" s="43">
        <f t="shared" si="2"/>
        <v>0.01</v>
      </c>
      <c r="V32" s="42">
        <f>(J32*60)*(('Data and dimensionless numbers'!K32*0.001/60)/(PI()*('Data and dimensionless numbers'!C32*0.001)^2/4))/(C32^0.001)</f>
        <v>4024.7074529802517</v>
      </c>
      <c r="W32" s="45">
        <f t="shared" si="3"/>
        <v>4.5419607557283431E-4</v>
      </c>
      <c r="X32" s="40">
        <f t="shared" si="4"/>
        <v>1.504483024614059</v>
      </c>
      <c r="Y32" s="44">
        <f t="shared" si="5"/>
        <v>1.0006489646970291E-3</v>
      </c>
    </row>
    <row r="33" spans="1:25" ht="15.6" x14ac:dyDescent="0.3">
      <c r="A33" s="6" t="s">
        <v>486</v>
      </c>
      <c r="B33" s="6" t="s">
        <v>2</v>
      </c>
      <c r="C33" s="6">
        <v>6</v>
      </c>
      <c r="D33" s="51">
        <v>2.8274333882308137E-5</v>
      </c>
      <c r="E33" s="6">
        <v>10</v>
      </c>
      <c r="F33" s="6" t="s">
        <v>1</v>
      </c>
      <c r="G33" s="6" t="s">
        <v>0</v>
      </c>
      <c r="H33" s="6">
        <v>20</v>
      </c>
      <c r="I33" s="6">
        <v>0.01</v>
      </c>
      <c r="J33" s="6">
        <v>60</v>
      </c>
      <c r="K33" s="20">
        <v>1.9</v>
      </c>
      <c r="L33" s="19">
        <v>6700</v>
      </c>
      <c r="M33" s="56">
        <v>998.21</v>
      </c>
      <c r="N33" s="57">
        <v>1.0016000000000001E-3</v>
      </c>
      <c r="O33" s="58">
        <v>1.003E-6</v>
      </c>
      <c r="P33" s="2">
        <v>1.8599999999999284E-2</v>
      </c>
      <c r="Q33" s="1">
        <v>16.044888571865254</v>
      </c>
      <c r="R33" s="41" t="str">
        <f t="shared" si="1"/>
        <v>EGV00115</v>
      </c>
      <c r="S33" s="41" t="str">
        <f t="shared" si="0"/>
        <v>Pipe_Socket</v>
      </c>
      <c r="T33" s="42">
        <f>M33*('Data and dimensionless numbers'!C33*0.001)*('Data and dimensionless numbers'!K33*0.001/60)/(PI()*('Data and dimensionless numbers'!C33*0.001)^2/4)/N33</f>
        <v>6697.1313878493438</v>
      </c>
      <c r="U33" s="43">
        <f t="shared" si="2"/>
        <v>0.01</v>
      </c>
      <c r="V33" s="42">
        <f>(J33*60)*(('Data and dimensionless numbers'!K33*0.001/60)/(PI()*('Data and dimensionless numbers'!C33*0.001)^2/4))/(C33^0.001)</f>
        <v>4024.7074529802517</v>
      </c>
      <c r="W33" s="45">
        <f t="shared" si="3"/>
        <v>4.5419607557283431E-4</v>
      </c>
      <c r="X33" s="40">
        <f t="shared" si="4"/>
        <v>1.504483024614059</v>
      </c>
      <c r="Y33" s="44">
        <f t="shared" si="5"/>
        <v>1.0696592381243502E-3</v>
      </c>
    </row>
    <row r="34" spans="1:25" ht="15.6" x14ac:dyDescent="0.3">
      <c r="A34" s="6" t="s">
        <v>485</v>
      </c>
      <c r="B34" s="6" t="s">
        <v>2</v>
      </c>
      <c r="C34" s="6">
        <v>6</v>
      </c>
      <c r="D34" s="51">
        <v>2.8274333882308137E-5</v>
      </c>
      <c r="E34" s="6">
        <v>10</v>
      </c>
      <c r="F34" s="6" t="s">
        <v>1</v>
      </c>
      <c r="G34" s="6" t="s">
        <v>0</v>
      </c>
      <c r="H34" s="6">
        <v>20</v>
      </c>
      <c r="I34" s="6">
        <v>0.01</v>
      </c>
      <c r="J34" s="6">
        <v>90</v>
      </c>
      <c r="K34" s="20">
        <v>1.9</v>
      </c>
      <c r="L34" s="19">
        <v>6700</v>
      </c>
      <c r="M34" s="56">
        <v>998.21</v>
      </c>
      <c r="N34" s="57">
        <v>1.0016000000000001E-3</v>
      </c>
      <c r="O34" s="58">
        <v>1.003E-6</v>
      </c>
      <c r="P34" s="2">
        <v>2.57000000000005E-2</v>
      </c>
      <c r="Q34" s="1">
        <v>22.169550338546287</v>
      </c>
      <c r="R34" s="41" t="str">
        <f t="shared" si="1"/>
        <v>EGV00119</v>
      </c>
      <c r="S34" s="41" t="str">
        <f t="shared" si="0"/>
        <v>Pipe_Socket</v>
      </c>
      <c r="T34" s="42">
        <f>M34*('Data and dimensionless numbers'!C34*0.001)*('Data and dimensionless numbers'!K34*0.001/60)/(PI()*('Data and dimensionless numbers'!C34*0.001)^2/4)/N34</f>
        <v>6697.1313878493438</v>
      </c>
      <c r="U34" s="43">
        <f t="shared" si="2"/>
        <v>0.01</v>
      </c>
      <c r="V34" s="42">
        <f>(J34*60)*(('Data and dimensionless numbers'!K34*0.001/60)/(PI()*('Data and dimensionless numbers'!C34*0.001)^2/4))/(C34^0.001)</f>
        <v>6037.0611794703773</v>
      </c>
      <c r="W34" s="45">
        <f t="shared" si="3"/>
        <v>4.5419607557283431E-4</v>
      </c>
      <c r="X34" s="40">
        <f t="shared" si="4"/>
        <v>1.504483024614059</v>
      </c>
      <c r="Y34" s="44">
        <f t="shared" si="5"/>
        <v>1.4779700225697526E-3</v>
      </c>
    </row>
    <row r="35" spans="1:25" ht="15.6" x14ac:dyDescent="0.3">
      <c r="A35" s="6" t="s">
        <v>484</v>
      </c>
      <c r="B35" s="6" t="s">
        <v>2</v>
      </c>
      <c r="C35" s="6">
        <v>6</v>
      </c>
      <c r="D35" s="51">
        <v>2.8274333882308137E-5</v>
      </c>
      <c r="E35" s="6">
        <v>10</v>
      </c>
      <c r="F35" s="6" t="s">
        <v>1</v>
      </c>
      <c r="G35" s="6" t="s">
        <v>0</v>
      </c>
      <c r="H35" s="6">
        <v>20</v>
      </c>
      <c r="I35" s="6">
        <v>0.01</v>
      </c>
      <c r="J35" s="6">
        <v>90</v>
      </c>
      <c r="K35" s="20">
        <v>1.9</v>
      </c>
      <c r="L35" s="19">
        <v>6700</v>
      </c>
      <c r="M35" s="56">
        <v>998.21</v>
      </c>
      <c r="N35" s="57">
        <v>1.0016000000000001E-3</v>
      </c>
      <c r="O35" s="58">
        <v>1.003E-6</v>
      </c>
      <c r="P35" s="2">
        <v>3.0900000000000816E-2</v>
      </c>
      <c r="Q35" s="1">
        <v>26.655218111326267</v>
      </c>
      <c r="R35" s="41" t="str">
        <f t="shared" si="1"/>
        <v>EGV00121</v>
      </c>
      <c r="S35" s="41" t="str">
        <f t="shared" si="0"/>
        <v>Pipe_Socket</v>
      </c>
      <c r="T35" s="42">
        <f>M35*('Data and dimensionless numbers'!C35*0.001)*('Data and dimensionless numbers'!K35*0.001/60)/(PI()*('Data and dimensionless numbers'!C35*0.001)^2/4)/N35</f>
        <v>6697.1313878493438</v>
      </c>
      <c r="U35" s="43">
        <f t="shared" si="2"/>
        <v>0.01</v>
      </c>
      <c r="V35" s="42">
        <f>(J35*60)*(('Data and dimensionless numbers'!K35*0.001/60)/(PI()*('Data and dimensionless numbers'!C35*0.001)^2/4))/(C35^0.001)</f>
        <v>6037.0611794703773</v>
      </c>
      <c r="W35" s="45">
        <f t="shared" si="3"/>
        <v>4.5419607557283431E-4</v>
      </c>
      <c r="X35" s="40">
        <f t="shared" si="4"/>
        <v>1.504483024614059</v>
      </c>
      <c r="Y35" s="44">
        <f t="shared" si="5"/>
        <v>1.7770145407550845E-3</v>
      </c>
    </row>
    <row r="36" spans="1:25" ht="15.6" x14ac:dyDescent="0.3">
      <c r="A36" s="6" t="s">
        <v>483</v>
      </c>
      <c r="B36" s="6" t="s">
        <v>7</v>
      </c>
      <c r="C36" s="6">
        <v>6</v>
      </c>
      <c r="D36" s="51">
        <v>2.8274333882308137E-5</v>
      </c>
      <c r="E36" s="6" t="s">
        <v>6</v>
      </c>
      <c r="F36" s="6" t="s">
        <v>5</v>
      </c>
      <c r="G36" s="6" t="s">
        <v>4</v>
      </c>
      <c r="H36" s="6">
        <v>20</v>
      </c>
      <c r="I36" s="6">
        <v>0.01</v>
      </c>
      <c r="J36" s="6">
        <v>60</v>
      </c>
      <c r="K36" s="20">
        <v>1.9</v>
      </c>
      <c r="L36" s="19">
        <v>6700</v>
      </c>
      <c r="M36" s="56">
        <v>998.21</v>
      </c>
      <c r="N36" s="57">
        <v>1.0016000000000001E-3</v>
      </c>
      <c r="O36" s="58">
        <v>1.003E-6</v>
      </c>
      <c r="P36" s="2">
        <v>4.199999999997317E-3</v>
      </c>
      <c r="Q36" s="1">
        <v>8.4208837917982944</v>
      </c>
      <c r="R36" s="41" t="str">
        <f t="shared" si="1"/>
        <v>EGV00126</v>
      </c>
      <c r="S36" s="41" t="str">
        <f t="shared" si="0"/>
        <v>Bend</v>
      </c>
      <c r="T36" s="42">
        <f>M36*('Data and dimensionless numbers'!C36*0.001)*('Data and dimensionless numbers'!K36*0.001/60)/(PI()*('Data and dimensionless numbers'!C36*0.001)^2/4)/N36</f>
        <v>6697.1313878493438</v>
      </c>
      <c r="U36" s="43">
        <f t="shared" si="2"/>
        <v>0.01</v>
      </c>
      <c r="V36" s="42">
        <f>(J36*60)*(('Data and dimensionless numbers'!K36*0.001/60)/(PI()*('Data and dimensionless numbers'!C36*0.001)^2/4))/(C36^0.001)</f>
        <v>4024.7074529802517</v>
      </c>
      <c r="W36" s="45">
        <f t="shared" si="3"/>
        <v>4.5419607557283431E-4</v>
      </c>
      <c r="X36" s="40">
        <f t="shared" si="4"/>
        <v>1.504483024614059</v>
      </c>
      <c r="Y36" s="44">
        <f t="shared" si="5"/>
        <v>5.6139225278655294E-4</v>
      </c>
    </row>
    <row r="37" spans="1:25" ht="15.6" x14ac:dyDescent="0.3">
      <c r="A37" s="6" t="s">
        <v>482</v>
      </c>
      <c r="B37" s="6" t="s">
        <v>7</v>
      </c>
      <c r="C37" s="6">
        <v>6</v>
      </c>
      <c r="D37" s="51">
        <v>2.8274333882308137E-5</v>
      </c>
      <c r="E37" s="6" t="s">
        <v>6</v>
      </c>
      <c r="F37" s="6" t="s">
        <v>5</v>
      </c>
      <c r="G37" s="6" t="s">
        <v>4</v>
      </c>
      <c r="H37" s="6">
        <v>20</v>
      </c>
      <c r="I37" s="6">
        <v>0.01</v>
      </c>
      <c r="J37" s="6">
        <v>60</v>
      </c>
      <c r="K37" s="20">
        <v>1.9</v>
      </c>
      <c r="L37" s="19">
        <v>6700</v>
      </c>
      <c r="M37" s="56">
        <v>998.21</v>
      </c>
      <c r="N37" s="57">
        <v>1.0016000000000001E-3</v>
      </c>
      <c r="O37" s="58">
        <v>1.003E-6</v>
      </c>
      <c r="P37" s="2">
        <v>5.7000000000009265E-3</v>
      </c>
      <c r="Q37" s="1">
        <v>11.428342288878271</v>
      </c>
      <c r="R37" s="41" t="str">
        <f t="shared" si="1"/>
        <v>EGV00127</v>
      </c>
      <c r="S37" s="41" t="str">
        <f t="shared" si="0"/>
        <v>Bend</v>
      </c>
      <c r="T37" s="42">
        <f>M37*('Data and dimensionless numbers'!C37*0.001)*('Data and dimensionless numbers'!K37*0.001/60)/(PI()*('Data and dimensionless numbers'!C37*0.001)^2/4)/N37</f>
        <v>6697.1313878493438</v>
      </c>
      <c r="U37" s="43">
        <f t="shared" si="2"/>
        <v>0.01</v>
      </c>
      <c r="V37" s="42">
        <f>(J37*60)*(('Data and dimensionless numbers'!K37*0.001/60)/(PI()*('Data and dimensionless numbers'!C37*0.001)^2/4))/(C37^0.001)</f>
        <v>4024.7074529802517</v>
      </c>
      <c r="W37" s="45">
        <f t="shared" si="3"/>
        <v>4.5419607557283431E-4</v>
      </c>
      <c r="X37" s="40">
        <f t="shared" si="4"/>
        <v>1.504483024614059</v>
      </c>
      <c r="Y37" s="44">
        <f t="shared" si="5"/>
        <v>7.6188948592521811E-4</v>
      </c>
    </row>
    <row r="38" spans="1:25" ht="15.6" x14ac:dyDescent="0.3">
      <c r="A38" s="6" t="s">
        <v>481</v>
      </c>
      <c r="B38" s="6" t="s">
        <v>2</v>
      </c>
      <c r="C38" s="6">
        <v>6</v>
      </c>
      <c r="D38" s="51">
        <v>2.8274333882308137E-5</v>
      </c>
      <c r="E38" s="6">
        <v>10</v>
      </c>
      <c r="F38" s="6" t="s">
        <v>1</v>
      </c>
      <c r="G38" s="6" t="s">
        <v>0</v>
      </c>
      <c r="H38" s="6">
        <v>20</v>
      </c>
      <c r="I38" s="6">
        <v>0.01</v>
      </c>
      <c r="J38" s="6">
        <v>15</v>
      </c>
      <c r="K38" s="20">
        <v>1.9</v>
      </c>
      <c r="L38" s="19">
        <v>6700</v>
      </c>
      <c r="M38" s="56">
        <v>998.21</v>
      </c>
      <c r="N38" s="57">
        <v>1.0016000000000001E-3</v>
      </c>
      <c r="O38" s="58">
        <v>1.003E-6</v>
      </c>
      <c r="P38" s="2">
        <v>5.1000000000005485E-3</v>
      </c>
      <c r="Q38" s="1">
        <v>4.3994049309959546</v>
      </c>
      <c r="R38" s="41" t="str">
        <f t="shared" si="1"/>
        <v>EGV00128</v>
      </c>
      <c r="S38" s="41" t="str">
        <f t="shared" si="0"/>
        <v>Pipe_Socket</v>
      </c>
      <c r="T38" s="42">
        <f>M38*('Data and dimensionless numbers'!C38*0.001)*('Data and dimensionless numbers'!K38*0.001/60)/(PI()*('Data and dimensionless numbers'!C38*0.001)^2/4)/N38</f>
        <v>6697.1313878493438</v>
      </c>
      <c r="U38" s="43">
        <f t="shared" si="2"/>
        <v>0.01</v>
      </c>
      <c r="V38" s="42">
        <f>(J38*60)*(('Data and dimensionless numbers'!K38*0.001/60)/(PI()*('Data and dimensionless numbers'!C38*0.001)^2/4))/(C38^0.001)</f>
        <v>1006.1768632450629</v>
      </c>
      <c r="W38" s="45">
        <f t="shared" si="3"/>
        <v>4.5419607557283431E-4</v>
      </c>
      <c r="X38" s="40">
        <f t="shared" si="4"/>
        <v>1.504483024614059</v>
      </c>
      <c r="Y38" s="44">
        <f t="shared" si="5"/>
        <v>2.9329366206639701E-4</v>
      </c>
    </row>
    <row r="39" spans="1:25" ht="15.6" x14ac:dyDescent="0.3">
      <c r="A39" s="6" t="s">
        <v>480</v>
      </c>
      <c r="B39" s="6" t="s">
        <v>2</v>
      </c>
      <c r="C39" s="6">
        <v>6</v>
      </c>
      <c r="D39" s="51">
        <v>2.8274333882308137E-5</v>
      </c>
      <c r="E39" s="6">
        <v>10</v>
      </c>
      <c r="F39" s="6" t="s">
        <v>1</v>
      </c>
      <c r="G39" s="6" t="s">
        <v>0</v>
      </c>
      <c r="H39" s="6">
        <v>20</v>
      </c>
      <c r="I39" s="6">
        <v>0.01</v>
      </c>
      <c r="J39" s="6">
        <v>15</v>
      </c>
      <c r="K39" s="20">
        <v>1.9</v>
      </c>
      <c r="L39" s="19">
        <v>6700</v>
      </c>
      <c r="M39" s="56">
        <v>998.21</v>
      </c>
      <c r="N39" s="57">
        <v>1.0016000000000001E-3</v>
      </c>
      <c r="O39" s="58">
        <v>1.003E-6</v>
      </c>
      <c r="P39" s="2">
        <v>7.4999999999985079E-3</v>
      </c>
      <c r="Q39" s="1">
        <v>6.4697131338155973</v>
      </c>
      <c r="R39" s="41" t="str">
        <f t="shared" si="1"/>
        <v>EGV00129</v>
      </c>
      <c r="S39" s="41" t="str">
        <f t="shared" si="0"/>
        <v>Pipe_Socket</v>
      </c>
      <c r="T39" s="42">
        <f>M39*('Data and dimensionless numbers'!C39*0.001)*('Data and dimensionless numbers'!K39*0.001/60)/(PI()*('Data and dimensionless numbers'!C39*0.001)^2/4)/N39</f>
        <v>6697.1313878493438</v>
      </c>
      <c r="U39" s="43">
        <f t="shared" si="2"/>
        <v>0.01</v>
      </c>
      <c r="V39" s="42">
        <f>(J39*60)*(('Data and dimensionless numbers'!K39*0.001/60)/(PI()*('Data and dimensionless numbers'!C39*0.001)^2/4))/(C39^0.001)</f>
        <v>1006.1768632450629</v>
      </c>
      <c r="W39" s="45">
        <f t="shared" si="3"/>
        <v>4.5419607557283431E-4</v>
      </c>
      <c r="X39" s="40">
        <f t="shared" si="4"/>
        <v>1.504483024614059</v>
      </c>
      <c r="Y39" s="44">
        <f t="shared" si="5"/>
        <v>4.3131420892103984E-4</v>
      </c>
    </row>
    <row r="40" spans="1:25" ht="15.6" x14ac:dyDescent="0.3">
      <c r="A40" s="6" t="s">
        <v>479</v>
      </c>
      <c r="B40" s="6" t="s">
        <v>2</v>
      </c>
      <c r="C40" s="6">
        <v>6</v>
      </c>
      <c r="D40" s="51">
        <v>2.8274333882308137E-5</v>
      </c>
      <c r="E40" s="6">
        <v>10</v>
      </c>
      <c r="F40" s="6" t="s">
        <v>1</v>
      </c>
      <c r="G40" s="6" t="s">
        <v>0</v>
      </c>
      <c r="H40" s="6">
        <v>20</v>
      </c>
      <c r="I40" s="6">
        <v>0.01</v>
      </c>
      <c r="J40" s="6">
        <v>15</v>
      </c>
      <c r="K40" s="20">
        <v>1.9</v>
      </c>
      <c r="L40" s="19">
        <v>6700</v>
      </c>
      <c r="M40" s="56">
        <v>998.21</v>
      </c>
      <c r="N40" s="57">
        <v>1.0016000000000001E-3</v>
      </c>
      <c r="O40" s="58">
        <v>1.003E-6</v>
      </c>
      <c r="P40" s="2">
        <v>6.7000000000003723E-3</v>
      </c>
      <c r="Q40" s="1">
        <v>5.7796103995434045</v>
      </c>
      <c r="R40" s="41" t="str">
        <f t="shared" si="1"/>
        <v>EGV00130</v>
      </c>
      <c r="S40" s="41" t="str">
        <f t="shared" si="0"/>
        <v>Pipe_Socket</v>
      </c>
      <c r="T40" s="42">
        <f>M40*('Data and dimensionless numbers'!C40*0.001)*('Data and dimensionless numbers'!K40*0.001/60)/(PI()*('Data and dimensionless numbers'!C40*0.001)^2/4)/N40</f>
        <v>6697.1313878493438</v>
      </c>
      <c r="U40" s="43">
        <f t="shared" si="2"/>
        <v>0.01</v>
      </c>
      <c r="V40" s="42">
        <f>(J40*60)*(('Data and dimensionless numbers'!K40*0.001/60)/(PI()*('Data and dimensionless numbers'!C40*0.001)^2/4))/(C40^0.001)</f>
        <v>1006.1768632450629</v>
      </c>
      <c r="W40" s="45">
        <f t="shared" si="3"/>
        <v>4.5419607557283431E-4</v>
      </c>
      <c r="X40" s="40">
        <f t="shared" si="4"/>
        <v>1.504483024614059</v>
      </c>
      <c r="Y40" s="44">
        <f t="shared" si="5"/>
        <v>3.8530735996956028E-4</v>
      </c>
    </row>
    <row r="41" spans="1:25" ht="15.6" x14ac:dyDescent="0.3">
      <c r="A41" s="6" t="s">
        <v>478</v>
      </c>
      <c r="B41" s="6" t="s">
        <v>2</v>
      </c>
      <c r="C41" s="6">
        <v>6</v>
      </c>
      <c r="D41" s="51">
        <v>2.8274333882308137E-5</v>
      </c>
      <c r="E41" s="6">
        <v>10</v>
      </c>
      <c r="F41" s="6" t="s">
        <v>1</v>
      </c>
      <c r="G41" s="6" t="s">
        <v>0</v>
      </c>
      <c r="H41" s="6">
        <v>20</v>
      </c>
      <c r="I41" s="6">
        <v>0.01</v>
      </c>
      <c r="J41" s="6">
        <v>30</v>
      </c>
      <c r="K41" s="20">
        <v>1.9</v>
      </c>
      <c r="L41" s="19">
        <v>6700</v>
      </c>
      <c r="M41" s="56">
        <v>998.21</v>
      </c>
      <c r="N41" s="57">
        <v>1.0016000000000001E-3</v>
      </c>
      <c r="O41" s="58">
        <v>1.003E-6</v>
      </c>
      <c r="P41" s="2">
        <v>1.0199999999999321E-2</v>
      </c>
      <c r="Q41" s="1">
        <v>8.7988098619903763</v>
      </c>
      <c r="R41" s="41" t="str">
        <f t="shared" si="1"/>
        <v>EGV00132</v>
      </c>
      <c r="S41" s="41" t="str">
        <f t="shared" si="0"/>
        <v>Pipe_Socket</v>
      </c>
      <c r="T41" s="42">
        <f>M41*('Data and dimensionless numbers'!C41*0.001)*('Data and dimensionless numbers'!K41*0.001/60)/(PI()*('Data and dimensionless numbers'!C41*0.001)^2/4)/N41</f>
        <v>6697.1313878493438</v>
      </c>
      <c r="U41" s="43">
        <f t="shared" si="2"/>
        <v>0.01</v>
      </c>
      <c r="V41" s="42">
        <f>(J41*60)*(('Data and dimensionless numbers'!K41*0.001/60)/(PI()*('Data and dimensionless numbers'!C41*0.001)^2/4))/(C41^0.001)</f>
        <v>2012.3537264901258</v>
      </c>
      <c r="W41" s="45">
        <f t="shared" si="3"/>
        <v>4.5419607557283431E-4</v>
      </c>
      <c r="X41" s="40">
        <f t="shared" si="4"/>
        <v>1.504483024614059</v>
      </c>
      <c r="Y41" s="44">
        <f t="shared" si="5"/>
        <v>5.8658732413269178E-4</v>
      </c>
    </row>
    <row r="42" spans="1:25" ht="15.6" x14ac:dyDescent="0.3">
      <c r="A42" s="6" t="s">
        <v>477</v>
      </c>
      <c r="B42" s="6" t="s">
        <v>2</v>
      </c>
      <c r="C42" s="6">
        <v>6</v>
      </c>
      <c r="D42" s="51">
        <v>2.8274333882308137E-5</v>
      </c>
      <c r="E42" s="6">
        <v>10</v>
      </c>
      <c r="F42" s="6" t="s">
        <v>1</v>
      </c>
      <c r="G42" s="6" t="s">
        <v>0</v>
      </c>
      <c r="H42" s="6">
        <v>20</v>
      </c>
      <c r="I42" s="6">
        <v>0.01</v>
      </c>
      <c r="J42" s="6">
        <v>30</v>
      </c>
      <c r="K42" s="20">
        <v>1.9</v>
      </c>
      <c r="L42" s="19">
        <v>6700</v>
      </c>
      <c r="M42" s="56">
        <v>998.21</v>
      </c>
      <c r="N42" s="57">
        <v>1.0016000000000001E-3</v>
      </c>
      <c r="O42" s="58">
        <v>1.003E-6</v>
      </c>
      <c r="P42" s="2">
        <v>9.100000000000108E-3</v>
      </c>
      <c r="Q42" s="1">
        <v>7.8499186023645793</v>
      </c>
      <c r="R42" s="41" t="str">
        <f t="shared" si="1"/>
        <v>EGV00133</v>
      </c>
      <c r="S42" s="41" t="str">
        <f t="shared" si="0"/>
        <v>Pipe_Socket</v>
      </c>
      <c r="T42" s="42">
        <f>M42*('Data and dimensionless numbers'!C42*0.001)*('Data and dimensionless numbers'!K42*0.001/60)/(PI()*('Data and dimensionless numbers'!C42*0.001)^2/4)/N42</f>
        <v>6697.1313878493438</v>
      </c>
      <c r="U42" s="43">
        <f t="shared" si="2"/>
        <v>0.01</v>
      </c>
      <c r="V42" s="42">
        <f>(J42*60)*(('Data and dimensionless numbers'!K42*0.001/60)/(PI()*('Data and dimensionless numbers'!C42*0.001)^2/4))/(C42^0.001)</f>
        <v>2012.3537264901258</v>
      </c>
      <c r="W42" s="45">
        <f t="shared" si="3"/>
        <v>4.5419607557283431E-4</v>
      </c>
      <c r="X42" s="40">
        <f t="shared" si="4"/>
        <v>1.504483024614059</v>
      </c>
      <c r="Y42" s="44">
        <f t="shared" si="5"/>
        <v>5.2332790682430529E-4</v>
      </c>
    </row>
    <row r="43" spans="1:25" ht="15.6" x14ac:dyDescent="0.3">
      <c r="A43" s="6" t="s">
        <v>476</v>
      </c>
      <c r="B43" s="6" t="s">
        <v>2</v>
      </c>
      <c r="C43" s="6">
        <v>6</v>
      </c>
      <c r="D43" s="51">
        <v>2.8274333882308137E-5</v>
      </c>
      <c r="E43" s="6">
        <v>10</v>
      </c>
      <c r="F43" s="6" t="s">
        <v>1</v>
      </c>
      <c r="G43" s="6" t="s">
        <v>0</v>
      </c>
      <c r="H43" s="6">
        <v>20</v>
      </c>
      <c r="I43" s="6">
        <v>0.01</v>
      </c>
      <c r="J43" s="6">
        <v>45</v>
      </c>
      <c r="K43" s="20">
        <v>1.9</v>
      </c>
      <c r="L43" s="19">
        <v>6700</v>
      </c>
      <c r="M43" s="56">
        <v>998.21</v>
      </c>
      <c r="N43" s="57">
        <v>1.0016000000000001E-3</v>
      </c>
      <c r="O43" s="58">
        <v>1.003E-6</v>
      </c>
      <c r="P43" s="2">
        <v>1.0499999999998622E-2</v>
      </c>
      <c r="Q43" s="1">
        <v>9.0575983873424484</v>
      </c>
      <c r="R43" s="41" t="str">
        <f t="shared" si="1"/>
        <v>EGV00134</v>
      </c>
      <c r="S43" s="41" t="str">
        <f t="shared" si="0"/>
        <v>Pipe_Socket</v>
      </c>
      <c r="T43" s="42">
        <f>M43*('Data and dimensionless numbers'!C43*0.001)*('Data and dimensionless numbers'!K43*0.001/60)/(PI()*('Data and dimensionless numbers'!C43*0.001)^2/4)/N43</f>
        <v>6697.1313878493438</v>
      </c>
      <c r="U43" s="43">
        <f t="shared" si="2"/>
        <v>0.01</v>
      </c>
      <c r="V43" s="42">
        <f>(J43*60)*(('Data and dimensionless numbers'!K43*0.001/60)/(PI()*('Data and dimensionless numbers'!C43*0.001)^2/4))/(C43^0.001)</f>
        <v>3018.5305897351886</v>
      </c>
      <c r="W43" s="45">
        <f t="shared" si="3"/>
        <v>4.5419607557283431E-4</v>
      </c>
      <c r="X43" s="40">
        <f t="shared" si="4"/>
        <v>1.504483024614059</v>
      </c>
      <c r="Y43" s="44">
        <f t="shared" si="5"/>
        <v>6.0383989248949659E-4</v>
      </c>
    </row>
    <row r="44" spans="1:25" ht="15.6" x14ac:dyDescent="0.3">
      <c r="A44" s="6" t="s">
        <v>475</v>
      </c>
      <c r="B44" s="6" t="s">
        <v>2</v>
      </c>
      <c r="C44" s="6">
        <v>6</v>
      </c>
      <c r="D44" s="51">
        <v>2.8274333882308137E-5</v>
      </c>
      <c r="E44" s="6">
        <v>10</v>
      </c>
      <c r="F44" s="6" t="s">
        <v>1</v>
      </c>
      <c r="G44" s="6" t="s">
        <v>0</v>
      </c>
      <c r="H44" s="6">
        <v>20</v>
      </c>
      <c r="I44" s="6">
        <v>0.01</v>
      </c>
      <c r="J44" s="6">
        <v>45</v>
      </c>
      <c r="K44" s="20">
        <v>1.9</v>
      </c>
      <c r="L44" s="19">
        <v>6700</v>
      </c>
      <c r="M44" s="56">
        <v>998.21</v>
      </c>
      <c r="N44" s="57">
        <v>1.0016000000000001E-3</v>
      </c>
      <c r="O44" s="58">
        <v>1.003E-6</v>
      </c>
      <c r="P44" s="2">
        <v>9.9000000000000199E-3</v>
      </c>
      <c r="Q44" s="1">
        <v>8.5400213366383042</v>
      </c>
      <c r="R44" s="41" t="str">
        <f t="shared" si="1"/>
        <v>EGV00135</v>
      </c>
      <c r="S44" s="41" t="str">
        <f t="shared" si="0"/>
        <v>Pipe_Socket</v>
      </c>
      <c r="T44" s="42">
        <f>M44*('Data and dimensionless numbers'!C44*0.001)*('Data and dimensionless numbers'!K44*0.001/60)/(PI()*('Data and dimensionless numbers'!C44*0.001)^2/4)/N44</f>
        <v>6697.1313878493438</v>
      </c>
      <c r="U44" s="43">
        <f t="shared" si="2"/>
        <v>0.01</v>
      </c>
      <c r="V44" s="42">
        <f>(J44*60)*(('Data and dimensionless numbers'!K44*0.001/60)/(PI()*('Data and dimensionless numbers'!C44*0.001)^2/4))/(C44^0.001)</f>
        <v>3018.5305897351886</v>
      </c>
      <c r="W44" s="45">
        <f t="shared" si="3"/>
        <v>4.5419607557283431E-4</v>
      </c>
      <c r="X44" s="40">
        <f t="shared" si="4"/>
        <v>1.504483024614059</v>
      </c>
      <c r="Y44" s="44">
        <f t="shared" si="5"/>
        <v>5.6933475577588698E-4</v>
      </c>
    </row>
    <row r="45" spans="1:25" ht="15.6" x14ac:dyDescent="0.3">
      <c r="A45" s="6" t="s">
        <v>474</v>
      </c>
      <c r="B45" s="6" t="s">
        <v>2</v>
      </c>
      <c r="C45" s="6">
        <v>6</v>
      </c>
      <c r="D45" s="51">
        <v>2.8274333882308137E-5</v>
      </c>
      <c r="E45" s="6">
        <v>10</v>
      </c>
      <c r="F45" s="6" t="s">
        <v>1</v>
      </c>
      <c r="G45" s="6" t="s">
        <v>0</v>
      </c>
      <c r="H45" s="6">
        <v>20</v>
      </c>
      <c r="I45" s="6">
        <v>0.01</v>
      </c>
      <c r="J45" s="6">
        <v>45</v>
      </c>
      <c r="K45" s="20">
        <v>1.9</v>
      </c>
      <c r="L45" s="19">
        <v>6700</v>
      </c>
      <c r="M45" s="56">
        <v>998.21</v>
      </c>
      <c r="N45" s="57">
        <v>1.0016000000000001E-3</v>
      </c>
      <c r="O45" s="58">
        <v>1.003E-6</v>
      </c>
      <c r="P45" s="2">
        <v>1.1499999999999844E-2</v>
      </c>
      <c r="Q45" s="1">
        <v>9.9202268051857541</v>
      </c>
      <c r="R45" s="41" t="str">
        <f t="shared" si="1"/>
        <v>EGV00136</v>
      </c>
      <c r="S45" s="41" t="str">
        <f t="shared" si="0"/>
        <v>Pipe_Socket</v>
      </c>
      <c r="T45" s="42">
        <f>M45*('Data and dimensionless numbers'!C45*0.001)*('Data and dimensionless numbers'!K45*0.001/60)/(PI()*('Data and dimensionless numbers'!C45*0.001)^2/4)/N45</f>
        <v>6697.1313878493438</v>
      </c>
      <c r="U45" s="43">
        <f t="shared" si="2"/>
        <v>0.01</v>
      </c>
      <c r="V45" s="42">
        <f>(J45*60)*(('Data and dimensionless numbers'!K45*0.001/60)/(PI()*('Data and dimensionless numbers'!C45*0.001)^2/4))/(C45^0.001)</f>
        <v>3018.5305897351886</v>
      </c>
      <c r="W45" s="45">
        <f t="shared" si="3"/>
        <v>4.5419607557283431E-4</v>
      </c>
      <c r="X45" s="40">
        <f t="shared" si="4"/>
        <v>1.504483024614059</v>
      </c>
      <c r="Y45" s="44">
        <f t="shared" si="5"/>
        <v>6.6134845367905024E-4</v>
      </c>
    </row>
    <row r="46" spans="1:25" ht="15.6" x14ac:dyDescent="0.3">
      <c r="A46" s="6" t="s">
        <v>473</v>
      </c>
      <c r="B46" s="6" t="s">
        <v>2</v>
      </c>
      <c r="C46" s="6">
        <v>6</v>
      </c>
      <c r="D46" s="51">
        <v>2.8274333882308137E-5</v>
      </c>
      <c r="E46" s="6">
        <v>10</v>
      </c>
      <c r="F46" s="6" t="s">
        <v>1</v>
      </c>
      <c r="G46" s="6" t="s">
        <v>0</v>
      </c>
      <c r="H46" s="6">
        <v>20</v>
      </c>
      <c r="I46" s="6">
        <v>0.01</v>
      </c>
      <c r="J46" s="6">
        <v>60</v>
      </c>
      <c r="K46" s="20">
        <v>1.9</v>
      </c>
      <c r="L46" s="19">
        <v>6700</v>
      </c>
      <c r="M46" s="56">
        <v>998.21</v>
      </c>
      <c r="N46" s="57">
        <v>1.0016000000000001E-3</v>
      </c>
      <c r="O46" s="58">
        <v>1.003E-6</v>
      </c>
      <c r="P46" s="2">
        <v>1.2599999999999056E-2</v>
      </c>
      <c r="Q46" s="1">
        <v>10.869118064811552</v>
      </c>
      <c r="R46" s="41" t="str">
        <f t="shared" si="1"/>
        <v>EGV00138</v>
      </c>
      <c r="S46" s="41" t="str">
        <f t="shared" si="0"/>
        <v>Pipe_Socket</v>
      </c>
      <c r="T46" s="42">
        <f>M46*('Data and dimensionless numbers'!C46*0.001)*('Data and dimensionless numbers'!K46*0.001/60)/(PI()*('Data and dimensionless numbers'!C46*0.001)^2/4)/N46</f>
        <v>6697.1313878493438</v>
      </c>
      <c r="U46" s="43">
        <f t="shared" si="2"/>
        <v>0.01</v>
      </c>
      <c r="V46" s="42">
        <f>(J46*60)*(('Data and dimensionless numbers'!K46*0.001/60)/(PI()*('Data and dimensionless numbers'!C46*0.001)^2/4))/(C46^0.001)</f>
        <v>4024.7074529802517</v>
      </c>
      <c r="W46" s="45">
        <f t="shared" si="3"/>
        <v>4.5419607557283431E-4</v>
      </c>
      <c r="X46" s="40">
        <f t="shared" si="4"/>
        <v>1.504483024614059</v>
      </c>
      <c r="Y46" s="44">
        <f t="shared" si="5"/>
        <v>7.2460787098743685E-4</v>
      </c>
    </row>
    <row r="47" spans="1:25" ht="15.6" x14ac:dyDescent="0.3">
      <c r="A47" s="6" t="s">
        <v>472</v>
      </c>
      <c r="B47" s="6" t="s">
        <v>2</v>
      </c>
      <c r="C47" s="6">
        <v>6</v>
      </c>
      <c r="D47" s="51">
        <v>2.8274333882308137E-5</v>
      </c>
      <c r="E47" s="6">
        <v>10</v>
      </c>
      <c r="F47" s="6" t="s">
        <v>1</v>
      </c>
      <c r="G47" s="6" t="s">
        <v>0</v>
      </c>
      <c r="H47" s="6">
        <v>20</v>
      </c>
      <c r="I47" s="6">
        <v>5.0000000000000001E-3</v>
      </c>
      <c r="J47" s="6">
        <v>45</v>
      </c>
      <c r="K47" s="20">
        <v>1.9</v>
      </c>
      <c r="L47" s="19">
        <v>6700</v>
      </c>
      <c r="M47" s="56">
        <v>998.21</v>
      </c>
      <c r="N47" s="57">
        <v>1.0016000000000001E-3</v>
      </c>
      <c r="O47" s="58">
        <v>1.003E-6</v>
      </c>
      <c r="P47" s="2">
        <v>7.2000000000009834E-3</v>
      </c>
      <c r="Q47" s="1">
        <v>6.2109246084650573</v>
      </c>
      <c r="R47" s="41" t="str">
        <f t="shared" si="1"/>
        <v>EGV00146</v>
      </c>
      <c r="S47" s="41" t="str">
        <f t="shared" si="0"/>
        <v>Pipe_Socket</v>
      </c>
      <c r="T47" s="42">
        <f>M47*('Data and dimensionless numbers'!C47*0.001)*('Data and dimensionless numbers'!K47*0.001/60)/(PI()*('Data and dimensionless numbers'!C47*0.001)^2/4)/N47</f>
        <v>6697.1313878493438</v>
      </c>
      <c r="U47" s="43">
        <f t="shared" si="2"/>
        <v>5.0000000000000001E-3</v>
      </c>
      <c r="V47" s="42">
        <f>(J47*60)*(('Data and dimensionless numbers'!K47*0.001/60)/(PI()*('Data and dimensionless numbers'!C47*0.001)^2/4))/(C47^0.001)</f>
        <v>3018.5305897351886</v>
      </c>
      <c r="W47" s="45">
        <f t="shared" si="3"/>
        <v>4.5419607557283431E-4</v>
      </c>
      <c r="X47" s="40">
        <f t="shared" si="4"/>
        <v>1.504483024614059</v>
      </c>
      <c r="Y47" s="44">
        <f t="shared" si="5"/>
        <v>4.1406164056433716E-4</v>
      </c>
    </row>
    <row r="48" spans="1:25" ht="15.6" x14ac:dyDescent="0.3">
      <c r="A48" s="6" t="s">
        <v>471</v>
      </c>
      <c r="B48" s="6" t="s">
        <v>2</v>
      </c>
      <c r="C48" s="6">
        <v>6</v>
      </c>
      <c r="D48" s="51">
        <v>2.8274333882308137E-5</v>
      </c>
      <c r="E48" s="6">
        <v>10</v>
      </c>
      <c r="F48" s="6" t="s">
        <v>1</v>
      </c>
      <c r="G48" s="6" t="s">
        <v>0</v>
      </c>
      <c r="H48" s="6">
        <v>20</v>
      </c>
      <c r="I48" s="6">
        <v>5.0000000000000001E-3</v>
      </c>
      <c r="J48" s="6">
        <v>45</v>
      </c>
      <c r="K48" s="20">
        <v>1.9</v>
      </c>
      <c r="L48" s="19">
        <v>6700</v>
      </c>
      <c r="M48" s="56">
        <v>998.21</v>
      </c>
      <c r="N48" s="57">
        <v>1.0016000000000001E-3</v>
      </c>
      <c r="O48" s="58">
        <v>1.003E-6</v>
      </c>
      <c r="P48" s="2">
        <v>6.9999999999996732E-3</v>
      </c>
      <c r="Q48" s="1">
        <v>6.0383989248954766</v>
      </c>
      <c r="R48" s="41" t="str">
        <f t="shared" si="1"/>
        <v>EGV00147</v>
      </c>
      <c r="S48" s="41" t="str">
        <f t="shared" si="0"/>
        <v>Pipe_Socket</v>
      </c>
      <c r="T48" s="42">
        <f>M48*('Data and dimensionless numbers'!C48*0.001)*('Data and dimensionless numbers'!K48*0.001/60)/(PI()*('Data and dimensionless numbers'!C48*0.001)^2/4)/N48</f>
        <v>6697.1313878493438</v>
      </c>
      <c r="U48" s="43">
        <f t="shared" si="2"/>
        <v>5.0000000000000001E-3</v>
      </c>
      <c r="V48" s="42">
        <f>(J48*60)*(('Data and dimensionless numbers'!K48*0.001/60)/(PI()*('Data and dimensionless numbers'!C48*0.001)^2/4))/(C48^0.001)</f>
        <v>3018.5305897351886</v>
      </c>
      <c r="W48" s="45">
        <f t="shared" si="3"/>
        <v>4.5419607557283431E-4</v>
      </c>
      <c r="X48" s="40">
        <f t="shared" si="4"/>
        <v>1.504483024614059</v>
      </c>
      <c r="Y48" s="44">
        <f t="shared" si="5"/>
        <v>4.0255992832636509E-4</v>
      </c>
    </row>
    <row r="49" spans="1:25" ht="15.6" x14ac:dyDescent="0.3">
      <c r="A49" s="6" t="s">
        <v>470</v>
      </c>
      <c r="B49" s="6" t="s">
        <v>2</v>
      </c>
      <c r="C49" s="6">
        <v>6</v>
      </c>
      <c r="D49" s="51">
        <v>2.8274333882308137E-5</v>
      </c>
      <c r="E49" s="6">
        <v>10</v>
      </c>
      <c r="F49" s="6" t="s">
        <v>1</v>
      </c>
      <c r="G49" s="6" t="s">
        <v>0</v>
      </c>
      <c r="H49" s="6">
        <v>20</v>
      </c>
      <c r="I49" s="6">
        <v>5.0000000000000001E-3</v>
      </c>
      <c r="J49" s="6">
        <v>45</v>
      </c>
      <c r="K49" s="20">
        <v>1.9</v>
      </c>
      <c r="L49" s="19">
        <v>6700</v>
      </c>
      <c r="M49" s="56">
        <v>998.21</v>
      </c>
      <c r="N49" s="57">
        <v>1.0016000000000001E-3</v>
      </c>
      <c r="O49" s="58">
        <v>1.003E-6</v>
      </c>
      <c r="P49" s="2">
        <v>7.6999999999998181E-3</v>
      </c>
      <c r="Q49" s="1">
        <v>6.6422388173851781</v>
      </c>
      <c r="R49" s="41" t="str">
        <f t="shared" si="1"/>
        <v>EGV00148</v>
      </c>
      <c r="S49" s="41" t="str">
        <f t="shared" si="0"/>
        <v>Pipe_Socket</v>
      </c>
      <c r="T49" s="42">
        <f>M49*('Data and dimensionless numbers'!C49*0.001)*('Data and dimensionless numbers'!K49*0.001/60)/(PI()*('Data and dimensionless numbers'!C49*0.001)^2/4)/N49</f>
        <v>6697.1313878493438</v>
      </c>
      <c r="U49" s="43">
        <f t="shared" si="2"/>
        <v>5.0000000000000001E-3</v>
      </c>
      <c r="V49" s="42">
        <f>(J49*60)*(('Data and dimensionless numbers'!K49*0.001/60)/(PI()*('Data and dimensionless numbers'!C49*0.001)^2/4))/(C49^0.001)</f>
        <v>3018.5305897351886</v>
      </c>
      <c r="W49" s="45">
        <f t="shared" si="3"/>
        <v>4.5419607557283431E-4</v>
      </c>
      <c r="X49" s="40">
        <f t="shared" si="4"/>
        <v>1.504483024614059</v>
      </c>
      <c r="Y49" s="44">
        <f t="shared" si="5"/>
        <v>4.4281592115901191E-4</v>
      </c>
    </row>
    <row r="50" spans="1:25" ht="15.6" x14ac:dyDescent="0.3">
      <c r="A50" s="6" t="s">
        <v>469</v>
      </c>
      <c r="B50" s="6" t="s">
        <v>2</v>
      </c>
      <c r="C50" s="6">
        <v>6</v>
      </c>
      <c r="D50" s="51">
        <v>2.8274333882308137E-5</v>
      </c>
      <c r="E50" s="6">
        <v>10</v>
      </c>
      <c r="F50" s="6" t="s">
        <v>1</v>
      </c>
      <c r="G50" s="6" t="s">
        <v>0</v>
      </c>
      <c r="H50" s="6">
        <v>20</v>
      </c>
      <c r="I50" s="6">
        <v>1.4999999999999999E-2</v>
      </c>
      <c r="J50" s="6">
        <v>45</v>
      </c>
      <c r="K50" s="20">
        <v>1.9</v>
      </c>
      <c r="L50" s="19">
        <v>6700</v>
      </c>
      <c r="M50" s="56">
        <v>998.21</v>
      </c>
      <c r="N50" s="57">
        <v>1.0016000000000001E-3</v>
      </c>
      <c r="O50" s="58">
        <v>1.003E-6</v>
      </c>
      <c r="P50" s="2">
        <v>2.4600000000001288E-2</v>
      </c>
      <c r="Q50" s="1">
        <v>21.220659078920491</v>
      </c>
      <c r="R50" s="41" t="str">
        <f t="shared" si="1"/>
        <v>EGV00149</v>
      </c>
      <c r="S50" s="41" t="str">
        <f t="shared" si="0"/>
        <v>Pipe_Socket</v>
      </c>
      <c r="T50" s="42">
        <f>M50*('Data and dimensionless numbers'!C50*0.001)*('Data and dimensionless numbers'!K50*0.001/60)/(PI()*('Data and dimensionless numbers'!C50*0.001)^2/4)/N50</f>
        <v>6697.1313878493438</v>
      </c>
      <c r="U50" s="43">
        <f t="shared" si="2"/>
        <v>1.4999999999999999E-2</v>
      </c>
      <c r="V50" s="42">
        <f>(J50*60)*(('Data and dimensionless numbers'!K50*0.001/60)/(PI()*('Data and dimensionless numbers'!C50*0.001)^2/4))/(C50^0.001)</f>
        <v>3018.5305897351886</v>
      </c>
      <c r="W50" s="45">
        <f t="shared" si="3"/>
        <v>4.5419607557283431E-4</v>
      </c>
      <c r="X50" s="40">
        <f t="shared" si="4"/>
        <v>1.504483024614059</v>
      </c>
      <c r="Y50" s="44">
        <f t="shared" si="5"/>
        <v>1.414710605261366E-3</v>
      </c>
    </row>
    <row r="51" spans="1:25" ht="15.6" x14ac:dyDescent="0.3">
      <c r="A51" s="6" t="s">
        <v>468</v>
      </c>
      <c r="B51" s="6" t="s">
        <v>2</v>
      </c>
      <c r="C51" s="6">
        <v>6</v>
      </c>
      <c r="D51" s="51">
        <v>2.8274333882308137E-5</v>
      </c>
      <c r="E51" s="6">
        <v>10</v>
      </c>
      <c r="F51" s="6" t="s">
        <v>1</v>
      </c>
      <c r="G51" s="6" t="s">
        <v>0</v>
      </c>
      <c r="H51" s="6">
        <v>20</v>
      </c>
      <c r="I51" s="6">
        <v>1.4999999999999999E-2</v>
      </c>
      <c r="J51" s="6">
        <v>45</v>
      </c>
      <c r="K51" s="20">
        <v>1.9</v>
      </c>
      <c r="L51" s="19">
        <v>6700</v>
      </c>
      <c r="M51" s="56">
        <v>998.21</v>
      </c>
      <c r="N51" s="57">
        <v>1.0016000000000001E-3</v>
      </c>
      <c r="O51" s="58">
        <v>1.003E-6</v>
      </c>
      <c r="P51" s="2">
        <v>2.0999999999999019E-2</v>
      </c>
      <c r="Q51" s="1">
        <v>18.115196774686432</v>
      </c>
      <c r="R51" s="41" t="str">
        <f t="shared" si="1"/>
        <v>EGV00151</v>
      </c>
      <c r="S51" s="41" t="str">
        <f t="shared" si="0"/>
        <v>Pipe_Socket</v>
      </c>
      <c r="T51" s="42">
        <f>M51*('Data and dimensionless numbers'!C51*0.001)*('Data and dimensionless numbers'!K51*0.001/60)/(PI()*('Data and dimensionless numbers'!C51*0.001)^2/4)/N51</f>
        <v>6697.1313878493438</v>
      </c>
      <c r="U51" s="43">
        <f t="shared" si="2"/>
        <v>1.4999999999999999E-2</v>
      </c>
      <c r="V51" s="42">
        <f>(J51*60)*(('Data and dimensionless numbers'!K51*0.001/60)/(PI()*('Data and dimensionless numbers'!C51*0.001)^2/4))/(C51^0.001)</f>
        <v>3018.5305897351886</v>
      </c>
      <c r="W51" s="45">
        <f t="shared" si="3"/>
        <v>4.5419607557283431E-4</v>
      </c>
      <c r="X51" s="40">
        <f t="shared" si="4"/>
        <v>1.504483024614059</v>
      </c>
      <c r="Y51" s="44">
        <f t="shared" si="5"/>
        <v>1.2076797849790955E-3</v>
      </c>
    </row>
    <row r="52" spans="1:25" ht="15.6" x14ac:dyDescent="0.3">
      <c r="A52" s="6" t="s">
        <v>467</v>
      </c>
      <c r="B52" s="6" t="s">
        <v>2</v>
      </c>
      <c r="C52" s="6">
        <v>6</v>
      </c>
      <c r="D52" s="51">
        <v>2.8274333882308137E-5</v>
      </c>
      <c r="E52" s="6">
        <v>10</v>
      </c>
      <c r="F52" s="6" t="s">
        <v>1</v>
      </c>
      <c r="G52" s="6" t="s">
        <v>0</v>
      </c>
      <c r="H52" s="6">
        <v>20</v>
      </c>
      <c r="I52" s="6">
        <v>0.02</v>
      </c>
      <c r="J52" s="6">
        <v>45</v>
      </c>
      <c r="K52" s="20">
        <v>1.9</v>
      </c>
      <c r="L52" s="19">
        <v>6700</v>
      </c>
      <c r="M52" s="56">
        <v>998.21</v>
      </c>
      <c r="N52" s="57">
        <v>1.0016000000000001E-3</v>
      </c>
      <c r="O52" s="58">
        <v>1.003E-6</v>
      </c>
      <c r="P52" s="2">
        <v>2.3099999999999454E-2</v>
      </c>
      <c r="Q52" s="1">
        <v>19.926716452155532</v>
      </c>
      <c r="R52" s="41" t="str">
        <f t="shared" si="1"/>
        <v>EGV00152</v>
      </c>
      <c r="S52" s="41" t="str">
        <f t="shared" si="0"/>
        <v>Pipe_Socket</v>
      </c>
      <c r="T52" s="42">
        <f>M52*('Data and dimensionless numbers'!C52*0.001)*('Data and dimensionless numbers'!K52*0.001/60)/(PI()*('Data and dimensionless numbers'!C52*0.001)^2/4)/N52</f>
        <v>6697.1313878493438</v>
      </c>
      <c r="U52" s="43">
        <f t="shared" si="2"/>
        <v>0.02</v>
      </c>
      <c r="V52" s="42">
        <f>(J52*60)*(('Data and dimensionless numbers'!K52*0.001/60)/(PI()*('Data and dimensionless numbers'!C52*0.001)^2/4))/(C52^0.001)</f>
        <v>3018.5305897351886</v>
      </c>
      <c r="W52" s="45">
        <f t="shared" si="3"/>
        <v>4.5419607557283431E-4</v>
      </c>
      <c r="X52" s="40">
        <f t="shared" si="4"/>
        <v>1.504483024614059</v>
      </c>
      <c r="Y52" s="44">
        <f t="shared" si="5"/>
        <v>1.3284477634770355E-3</v>
      </c>
    </row>
    <row r="53" spans="1:25" ht="15.6" x14ac:dyDescent="0.3">
      <c r="A53" s="6" t="s">
        <v>466</v>
      </c>
      <c r="B53" s="6" t="s">
        <v>2</v>
      </c>
      <c r="C53" s="6">
        <v>6</v>
      </c>
      <c r="D53" s="51">
        <v>2.8274333882308137E-5</v>
      </c>
      <c r="E53" s="6">
        <v>10</v>
      </c>
      <c r="F53" s="6" t="s">
        <v>1</v>
      </c>
      <c r="G53" s="6" t="s">
        <v>0</v>
      </c>
      <c r="H53" s="6">
        <v>20</v>
      </c>
      <c r="I53" s="6">
        <v>0.02</v>
      </c>
      <c r="J53" s="6">
        <v>45</v>
      </c>
      <c r="K53" s="20">
        <v>1.9</v>
      </c>
      <c r="L53" s="19">
        <v>6700</v>
      </c>
      <c r="M53" s="56">
        <v>998.21</v>
      </c>
      <c r="N53" s="57">
        <v>1.0016000000000001E-3</v>
      </c>
      <c r="O53" s="58">
        <v>1.003E-6</v>
      </c>
      <c r="P53" s="2">
        <v>1.8800000000000594E-2</v>
      </c>
      <c r="Q53" s="1">
        <v>16.217414255434836</v>
      </c>
      <c r="R53" s="41" t="str">
        <f t="shared" si="1"/>
        <v>EGV00153</v>
      </c>
      <c r="S53" s="41" t="str">
        <f t="shared" si="0"/>
        <v>Pipe_Socket</v>
      </c>
      <c r="T53" s="42">
        <f>M53*('Data and dimensionless numbers'!C53*0.001)*('Data and dimensionless numbers'!K53*0.001/60)/(PI()*('Data and dimensionless numbers'!C53*0.001)^2/4)/N53</f>
        <v>6697.1313878493438</v>
      </c>
      <c r="U53" s="43">
        <f t="shared" si="2"/>
        <v>0.02</v>
      </c>
      <c r="V53" s="42">
        <f>(J53*60)*(('Data and dimensionless numbers'!K53*0.001/60)/(PI()*('Data and dimensionless numbers'!C53*0.001)^2/4))/(C53^0.001)</f>
        <v>3018.5305897351886</v>
      </c>
      <c r="W53" s="45">
        <f t="shared" si="3"/>
        <v>4.5419607557283431E-4</v>
      </c>
      <c r="X53" s="40">
        <f t="shared" si="4"/>
        <v>1.504483024614059</v>
      </c>
      <c r="Y53" s="44">
        <f t="shared" si="5"/>
        <v>1.0811609503623223E-3</v>
      </c>
    </row>
    <row r="54" spans="1:25" ht="15.6" x14ac:dyDescent="0.3">
      <c r="A54" s="6" t="s">
        <v>465</v>
      </c>
      <c r="B54" s="6" t="s">
        <v>2</v>
      </c>
      <c r="C54" s="6">
        <v>6</v>
      </c>
      <c r="D54" s="51">
        <v>2.8274333882308137E-5</v>
      </c>
      <c r="E54" s="6">
        <v>10</v>
      </c>
      <c r="F54" s="6" t="s">
        <v>1</v>
      </c>
      <c r="G54" s="6" t="s">
        <v>0</v>
      </c>
      <c r="H54" s="6">
        <v>20</v>
      </c>
      <c r="I54" s="6">
        <v>0.02</v>
      </c>
      <c r="J54" s="6">
        <v>45</v>
      </c>
      <c r="K54" s="20">
        <v>1.9</v>
      </c>
      <c r="L54" s="19">
        <v>6700</v>
      </c>
      <c r="M54" s="56">
        <v>998.21</v>
      </c>
      <c r="N54" s="57">
        <v>1.0016000000000001E-3</v>
      </c>
      <c r="O54" s="58">
        <v>1.003E-6</v>
      </c>
      <c r="P54" s="2">
        <v>2.5299999999999656E-2</v>
      </c>
      <c r="Q54" s="1">
        <v>21.824498971408659</v>
      </c>
      <c r="R54" s="41" t="str">
        <f t="shared" si="1"/>
        <v>EGV00154</v>
      </c>
      <c r="S54" s="41" t="str">
        <f t="shared" si="0"/>
        <v>Pipe_Socket</v>
      </c>
      <c r="T54" s="42">
        <f>M54*('Data and dimensionless numbers'!C54*0.001)*('Data and dimensionless numbers'!K54*0.001/60)/(PI()*('Data and dimensionless numbers'!C54*0.001)^2/4)/N54</f>
        <v>6697.1313878493438</v>
      </c>
      <c r="U54" s="43">
        <f t="shared" si="2"/>
        <v>0.02</v>
      </c>
      <c r="V54" s="42">
        <f>(J54*60)*(('Data and dimensionless numbers'!K54*0.001/60)/(PI()*('Data and dimensionless numbers'!C54*0.001)^2/4))/(C54^0.001)</f>
        <v>3018.5305897351886</v>
      </c>
      <c r="W54" s="45">
        <f t="shared" si="3"/>
        <v>4.5419607557283431E-4</v>
      </c>
      <c r="X54" s="40">
        <f t="shared" si="4"/>
        <v>1.504483024614059</v>
      </c>
      <c r="Y54" s="44">
        <f t="shared" si="5"/>
        <v>1.4549665980939106E-3</v>
      </c>
    </row>
    <row r="55" spans="1:25" ht="15.6" x14ac:dyDescent="0.3">
      <c r="A55" s="6" t="s">
        <v>464</v>
      </c>
      <c r="B55" s="6" t="s">
        <v>2</v>
      </c>
      <c r="C55" s="6">
        <v>6</v>
      </c>
      <c r="D55" s="51">
        <v>2.8274333882308137E-5</v>
      </c>
      <c r="E55" s="6">
        <v>10</v>
      </c>
      <c r="F55" s="6" t="s">
        <v>1</v>
      </c>
      <c r="G55" s="6" t="s">
        <v>0</v>
      </c>
      <c r="H55" s="6">
        <v>20</v>
      </c>
      <c r="I55" s="6">
        <v>2.5000000000000001E-2</v>
      </c>
      <c r="J55" s="6">
        <v>45</v>
      </c>
      <c r="K55" s="20">
        <v>1.9</v>
      </c>
      <c r="L55" s="19">
        <v>6700</v>
      </c>
      <c r="M55" s="56">
        <v>998.21</v>
      </c>
      <c r="N55" s="57">
        <v>1.0016000000000001E-3</v>
      </c>
      <c r="O55" s="58">
        <v>1.003E-6</v>
      </c>
      <c r="P55" s="2">
        <v>3.9200000000001012E-2</v>
      </c>
      <c r="Q55" s="1">
        <v>33.815033979417123</v>
      </c>
      <c r="R55" s="41" t="str">
        <f t="shared" si="1"/>
        <v>EGV00155</v>
      </c>
      <c r="S55" s="41" t="str">
        <f t="shared" si="0"/>
        <v>Pipe_Socket</v>
      </c>
      <c r="T55" s="42">
        <f>M55*('Data and dimensionless numbers'!C55*0.001)*('Data and dimensionless numbers'!K55*0.001/60)/(PI()*('Data and dimensionless numbers'!C55*0.001)^2/4)/N55</f>
        <v>6697.1313878493438</v>
      </c>
      <c r="U55" s="43">
        <f t="shared" si="2"/>
        <v>2.5000000000000001E-2</v>
      </c>
      <c r="V55" s="42">
        <f>(J55*60)*(('Data and dimensionless numbers'!K55*0.001/60)/(PI()*('Data and dimensionless numbers'!C55*0.001)^2/4))/(C55^0.001)</f>
        <v>3018.5305897351886</v>
      </c>
      <c r="W55" s="45">
        <f t="shared" si="3"/>
        <v>4.5419607557283431E-4</v>
      </c>
      <c r="X55" s="40">
        <f t="shared" si="4"/>
        <v>1.504483024614059</v>
      </c>
      <c r="Y55" s="44">
        <f t="shared" si="5"/>
        <v>2.2543355986278085E-3</v>
      </c>
    </row>
    <row r="56" spans="1:25" ht="15.6" x14ac:dyDescent="0.3">
      <c r="A56" s="6" t="s">
        <v>463</v>
      </c>
      <c r="B56" s="6" t="s">
        <v>2</v>
      </c>
      <c r="C56" s="6">
        <v>6</v>
      </c>
      <c r="D56" s="51">
        <v>2.8274333882308137E-5</v>
      </c>
      <c r="E56" s="6">
        <v>10</v>
      </c>
      <c r="F56" s="6" t="s">
        <v>1</v>
      </c>
      <c r="G56" s="6" t="s">
        <v>0</v>
      </c>
      <c r="H56" s="6">
        <v>20</v>
      </c>
      <c r="I56" s="6">
        <v>2.5000000000000001E-2</v>
      </c>
      <c r="J56" s="6">
        <v>45</v>
      </c>
      <c r="K56" s="20">
        <v>1.9</v>
      </c>
      <c r="L56" s="19">
        <v>6700</v>
      </c>
      <c r="M56" s="56">
        <v>998.21</v>
      </c>
      <c r="N56" s="57">
        <v>1.0016000000000001E-3</v>
      </c>
      <c r="O56" s="58">
        <v>1.003E-6</v>
      </c>
      <c r="P56" s="2">
        <v>3.5199999999999676E-2</v>
      </c>
      <c r="Q56" s="1">
        <v>30.364520308046963</v>
      </c>
      <c r="R56" s="41" t="str">
        <f t="shared" si="1"/>
        <v>EGV00156</v>
      </c>
      <c r="S56" s="41" t="str">
        <f t="shared" si="0"/>
        <v>Pipe_Socket</v>
      </c>
      <c r="T56" s="42">
        <f>M56*('Data and dimensionless numbers'!C56*0.001)*('Data and dimensionless numbers'!K56*0.001/60)/(PI()*('Data and dimensionless numbers'!C56*0.001)^2/4)/N56</f>
        <v>6697.1313878493438</v>
      </c>
      <c r="U56" s="43">
        <f t="shared" si="2"/>
        <v>2.5000000000000001E-2</v>
      </c>
      <c r="V56" s="42">
        <f>(J56*60)*(('Data and dimensionless numbers'!K56*0.001/60)/(PI()*('Data and dimensionless numbers'!C56*0.001)^2/4))/(C56^0.001)</f>
        <v>3018.5305897351886</v>
      </c>
      <c r="W56" s="45">
        <f t="shared" si="3"/>
        <v>4.5419607557283431E-4</v>
      </c>
      <c r="X56" s="40">
        <f t="shared" si="4"/>
        <v>1.504483024614059</v>
      </c>
      <c r="Y56" s="44">
        <f t="shared" si="5"/>
        <v>2.0243013538697977E-3</v>
      </c>
    </row>
    <row r="57" spans="1:25" ht="15.6" x14ac:dyDescent="0.3">
      <c r="A57" s="6" t="s">
        <v>462</v>
      </c>
      <c r="B57" s="6" t="s">
        <v>2</v>
      </c>
      <c r="C57" s="6">
        <v>6</v>
      </c>
      <c r="D57" s="51">
        <v>2.8274333882308137E-5</v>
      </c>
      <c r="E57" s="6">
        <v>10</v>
      </c>
      <c r="F57" s="6" t="s">
        <v>1</v>
      </c>
      <c r="G57" s="6" t="s">
        <v>0</v>
      </c>
      <c r="H57" s="6">
        <v>20</v>
      </c>
      <c r="I57" s="6">
        <v>2.5000000000000001E-2</v>
      </c>
      <c r="J57" s="6">
        <v>45</v>
      </c>
      <c r="K57" s="20">
        <v>1.9</v>
      </c>
      <c r="L57" s="19">
        <v>6700</v>
      </c>
      <c r="M57" s="56">
        <v>998.21</v>
      </c>
      <c r="N57" s="57">
        <v>1.0016000000000001E-3</v>
      </c>
      <c r="O57" s="58">
        <v>1.003E-6</v>
      </c>
      <c r="P57" s="2">
        <v>3.3200000000000784E-2</v>
      </c>
      <c r="Q57" s="1">
        <v>28.639263472363417</v>
      </c>
      <c r="R57" s="41" t="str">
        <f t="shared" si="1"/>
        <v>EGV00157</v>
      </c>
      <c r="S57" s="41" t="str">
        <f t="shared" si="0"/>
        <v>Pipe_Socket</v>
      </c>
      <c r="T57" s="42">
        <f>M57*('Data and dimensionless numbers'!C57*0.001)*('Data and dimensionless numbers'!K57*0.001/60)/(PI()*('Data and dimensionless numbers'!C57*0.001)^2/4)/N57</f>
        <v>6697.1313878493438</v>
      </c>
      <c r="U57" s="43">
        <f t="shared" si="2"/>
        <v>2.5000000000000001E-2</v>
      </c>
      <c r="V57" s="42">
        <f>(J57*60)*(('Data and dimensionless numbers'!K57*0.001/60)/(PI()*('Data and dimensionless numbers'!C57*0.001)^2/4))/(C57^0.001)</f>
        <v>3018.5305897351886</v>
      </c>
      <c r="W57" s="45">
        <f t="shared" si="3"/>
        <v>4.5419607557283431E-4</v>
      </c>
      <c r="X57" s="40">
        <f t="shared" si="4"/>
        <v>1.504483024614059</v>
      </c>
      <c r="Y57" s="44">
        <f t="shared" si="5"/>
        <v>1.9092842314908944E-3</v>
      </c>
    </row>
    <row r="58" spans="1:25" ht="15.6" x14ac:dyDescent="0.3">
      <c r="A58" s="6" t="s">
        <v>461</v>
      </c>
      <c r="B58" s="6" t="s">
        <v>2</v>
      </c>
      <c r="C58" s="6">
        <v>6</v>
      </c>
      <c r="D58" s="51">
        <v>2.8274333882308137E-5</v>
      </c>
      <c r="E58" s="6">
        <v>10</v>
      </c>
      <c r="F58" s="6" t="s">
        <v>1</v>
      </c>
      <c r="G58" s="6" t="s">
        <v>0</v>
      </c>
      <c r="H58" s="6">
        <v>20</v>
      </c>
      <c r="I58" s="6">
        <v>0.03</v>
      </c>
      <c r="J58" s="6">
        <v>45</v>
      </c>
      <c r="K58" s="20">
        <v>1.9</v>
      </c>
      <c r="L58" s="19">
        <v>6700</v>
      </c>
      <c r="M58" s="56">
        <v>998.21</v>
      </c>
      <c r="N58" s="57">
        <v>1.0016000000000001E-3</v>
      </c>
      <c r="O58" s="58">
        <v>1.003E-6</v>
      </c>
      <c r="P58" s="2">
        <v>4.9100000000001032E-2</v>
      </c>
      <c r="Q58" s="1">
        <v>42.355055316055427</v>
      </c>
      <c r="R58" s="41" t="str">
        <f t="shared" si="1"/>
        <v>EGV00158</v>
      </c>
      <c r="S58" s="41" t="str">
        <f t="shared" si="0"/>
        <v>Pipe_Socket</v>
      </c>
      <c r="T58" s="42">
        <f>M58*('Data and dimensionless numbers'!C58*0.001)*('Data and dimensionless numbers'!K58*0.001/60)/(PI()*('Data and dimensionless numbers'!C58*0.001)^2/4)/N58</f>
        <v>6697.1313878493438</v>
      </c>
      <c r="U58" s="43">
        <f t="shared" si="2"/>
        <v>0.03</v>
      </c>
      <c r="V58" s="42">
        <f>(J58*60)*(('Data and dimensionless numbers'!K58*0.001/60)/(PI()*('Data and dimensionless numbers'!C58*0.001)^2/4))/(C58^0.001)</f>
        <v>3018.5305897351886</v>
      </c>
      <c r="W58" s="45">
        <f t="shared" si="3"/>
        <v>4.5419607557283431E-4</v>
      </c>
      <c r="X58" s="40">
        <f t="shared" si="4"/>
        <v>1.504483024614059</v>
      </c>
      <c r="Y58" s="44">
        <f t="shared" si="5"/>
        <v>2.8236703544036951E-3</v>
      </c>
    </row>
    <row r="59" spans="1:25" ht="15.6" x14ac:dyDescent="0.3">
      <c r="A59" s="6" t="s">
        <v>460</v>
      </c>
      <c r="B59" s="6" t="s">
        <v>2</v>
      </c>
      <c r="C59" s="6">
        <v>6</v>
      </c>
      <c r="D59" s="51">
        <v>2.8274333882308137E-5</v>
      </c>
      <c r="E59" s="6">
        <v>10</v>
      </c>
      <c r="F59" s="6" t="s">
        <v>1</v>
      </c>
      <c r="G59" s="6" t="s">
        <v>0</v>
      </c>
      <c r="H59" s="6">
        <v>20</v>
      </c>
      <c r="I59" s="6">
        <v>0.03</v>
      </c>
      <c r="J59" s="6">
        <v>45</v>
      </c>
      <c r="K59" s="20">
        <v>1.9</v>
      </c>
      <c r="L59" s="19">
        <v>6700</v>
      </c>
      <c r="M59" s="56">
        <v>998.21</v>
      </c>
      <c r="N59" s="57">
        <v>1.0016000000000001E-3</v>
      </c>
      <c r="O59" s="58">
        <v>1.003E-6</v>
      </c>
      <c r="P59" s="2">
        <v>4.269999999999996E-2</v>
      </c>
      <c r="Q59" s="1">
        <v>36.834233441864093</v>
      </c>
      <c r="R59" s="41" t="str">
        <f t="shared" si="1"/>
        <v>EGV00159</v>
      </c>
      <c r="S59" s="41" t="str">
        <f t="shared" si="0"/>
        <v>Pipe_Socket</v>
      </c>
      <c r="T59" s="42">
        <f>M59*('Data and dimensionless numbers'!C59*0.001)*('Data and dimensionless numbers'!K59*0.001/60)/(PI()*('Data and dimensionless numbers'!C59*0.001)^2/4)/N59</f>
        <v>6697.1313878493438</v>
      </c>
      <c r="U59" s="43">
        <f t="shared" si="2"/>
        <v>0.03</v>
      </c>
      <c r="V59" s="42">
        <f>(J59*60)*(('Data and dimensionless numbers'!K59*0.001/60)/(PI()*('Data and dimensionless numbers'!C59*0.001)^2/4))/(C59^0.001)</f>
        <v>3018.5305897351886</v>
      </c>
      <c r="W59" s="45">
        <f t="shared" si="3"/>
        <v>4.5419607557283431E-4</v>
      </c>
      <c r="X59" s="40">
        <f t="shared" si="4"/>
        <v>1.504483024614059</v>
      </c>
      <c r="Y59" s="44">
        <f t="shared" si="5"/>
        <v>2.4556155627909397E-3</v>
      </c>
    </row>
    <row r="60" spans="1:25" ht="15.6" x14ac:dyDescent="0.3">
      <c r="A60" s="6" t="s">
        <v>459</v>
      </c>
      <c r="B60" s="6" t="s">
        <v>2</v>
      </c>
      <c r="C60" s="6">
        <v>6</v>
      </c>
      <c r="D60" s="51">
        <v>2.8274333882308137E-5</v>
      </c>
      <c r="E60" s="6">
        <v>10</v>
      </c>
      <c r="F60" s="6" t="s">
        <v>1</v>
      </c>
      <c r="G60" s="6" t="s">
        <v>0</v>
      </c>
      <c r="H60" s="6">
        <v>20</v>
      </c>
      <c r="I60" s="6">
        <v>0.03</v>
      </c>
      <c r="J60" s="6">
        <v>45</v>
      </c>
      <c r="K60" s="20">
        <v>1.9</v>
      </c>
      <c r="L60" s="19">
        <v>6700</v>
      </c>
      <c r="M60" s="56">
        <v>998.21</v>
      </c>
      <c r="N60" s="57">
        <v>1.0016000000000001E-3</v>
      </c>
      <c r="O60" s="58">
        <v>1.003E-6</v>
      </c>
      <c r="P60" s="2">
        <v>4.389999999999894E-2</v>
      </c>
      <c r="Q60" s="1">
        <v>37.869387543273916</v>
      </c>
      <c r="R60" s="41" t="str">
        <f t="shared" si="1"/>
        <v>EGV00160</v>
      </c>
      <c r="S60" s="41" t="str">
        <f t="shared" si="0"/>
        <v>Pipe_Socket</v>
      </c>
      <c r="T60" s="42">
        <f>M60*('Data and dimensionless numbers'!C60*0.001)*('Data and dimensionless numbers'!K60*0.001/60)/(PI()*('Data and dimensionless numbers'!C60*0.001)^2/4)/N60</f>
        <v>6697.1313878493438</v>
      </c>
      <c r="U60" s="43">
        <f t="shared" si="2"/>
        <v>0.03</v>
      </c>
      <c r="V60" s="42">
        <f>(J60*60)*(('Data and dimensionless numbers'!K60*0.001/60)/(PI()*('Data and dimensionless numbers'!C60*0.001)^2/4))/(C60^0.001)</f>
        <v>3018.5305897351886</v>
      </c>
      <c r="W60" s="45">
        <f t="shared" si="3"/>
        <v>4.5419607557283431E-4</v>
      </c>
      <c r="X60" s="40">
        <f t="shared" si="4"/>
        <v>1.504483024614059</v>
      </c>
      <c r="Y60" s="44">
        <f t="shared" si="5"/>
        <v>2.5246258362182613E-3</v>
      </c>
    </row>
    <row r="61" spans="1:25" ht="15.6" x14ac:dyDescent="0.3">
      <c r="A61" s="6" t="s">
        <v>458</v>
      </c>
      <c r="B61" s="6" t="s">
        <v>2</v>
      </c>
      <c r="C61" s="6">
        <v>6</v>
      </c>
      <c r="D61" s="51">
        <v>2.8274333882308137E-5</v>
      </c>
      <c r="E61" s="6">
        <v>10</v>
      </c>
      <c r="F61" s="6" t="s">
        <v>1</v>
      </c>
      <c r="G61" s="6" t="s">
        <v>0</v>
      </c>
      <c r="H61" s="6">
        <v>20</v>
      </c>
      <c r="I61" s="6">
        <v>0.01</v>
      </c>
      <c r="J61" s="6">
        <v>90</v>
      </c>
      <c r="K61" s="20">
        <v>1.9</v>
      </c>
      <c r="L61" s="19">
        <v>6700</v>
      </c>
      <c r="M61" s="56">
        <v>998.21</v>
      </c>
      <c r="N61" s="57">
        <v>1.0016000000000001E-3</v>
      </c>
      <c r="O61" s="58">
        <v>1.003E-6</v>
      </c>
      <c r="P61" s="2">
        <v>2.6300000000000878E-2</v>
      </c>
      <c r="Q61" s="1">
        <v>22.687127389251966</v>
      </c>
      <c r="R61" s="41" t="str">
        <f t="shared" si="1"/>
        <v>EGV00162</v>
      </c>
      <c r="S61" s="41" t="str">
        <f t="shared" si="0"/>
        <v>Pipe_Socket</v>
      </c>
      <c r="T61" s="42">
        <f>M61*('Data and dimensionless numbers'!C61*0.001)*('Data and dimensionless numbers'!K61*0.001/60)/(PI()*('Data and dimensionless numbers'!C61*0.001)^2/4)/N61</f>
        <v>6697.1313878493438</v>
      </c>
      <c r="U61" s="43">
        <f t="shared" si="2"/>
        <v>0.01</v>
      </c>
      <c r="V61" s="42">
        <f>(J61*60)*(('Data and dimensionless numbers'!K61*0.001/60)/(PI()*('Data and dimensionless numbers'!C61*0.001)^2/4))/(C61^0.001)</f>
        <v>6037.0611794703773</v>
      </c>
      <c r="W61" s="45">
        <f t="shared" si="3"/>
        <v>4.5419607557283431E-4</v>
      </c>
      <c r="X61" s="40">
        <f t="shared" si="4"/>
        <v>1.504483024614059</v>
      </c>
      <c r="Y61" s="44">
        <f t="shared" si="5"/>
        <v>1.5124751592834643E-3</v>
      </c>
    </row>
    <row r="62" spans="1:25" ht="15.6" x14ac:dyDescent="0.3">
      <c r="A62" s="6" t="s">
        <v>457</v>
      </c>
      <c r="B62" s="6" t="s">
        <v>2</v>
      </c>
      <c r="C62" s="6">
        <v>6</v>
      </c>
      <c r="D62" s="51">
        <v>2.8274333882308137E-5</v>
      </c>
      <c r="E62" s="6">
        <v>10</v>
      </c>
      <c r="F62" s="6" t="s">
        <v>1</v>
      </c>
      <c r="G62" s="6" t="s">
        <v>0</v>
      </c>
      <c r="H62" s="6">
        <v>20</v>
      </c>
      <c r="I62" s="6">
        <v>1.4999999999999999E-2</v>
      </c>
      <c r="J62" s="6">
        <v>45</v>
      </c>
      <c r="K62" s="20">
        <v>1.9</v>
      </c>
      <c r="L62" s="19">
        <v>6700</v>
      </c>
      <c r="M62" s="56">
        <v>998.21</v>
      </c>
      <c r="N62" s="57">
        <v>1.0016000000000001E-3</v>
      </c>
      <c r="O62" s="58">
        <v>1.003E-6</v>
      </c>
      <c r="P62" s="2">
        <v>1.980000000000004E-2</v>
      </c>
      <c r="Q62" s="1">
        <v>17.080042673276608</v>
      </c>
      <c r="R62" s="41" t="str">
        <f t="shared" si="1"/>
        <v>EGV00164</v>
      </c>
      <c r="S62" s="41" t="str">
        <f t="shared" si="0"/>
        <v>Pipe_Socket</v>
      </c>
      <c r="T62" s="42">
        <f>M62*('Data and dimensionless numbers'!C62*0.001)*('Data and dimensionless numbers'!K62*0.001/60)/(PI()*('Data and dimensionless numbers'!C62*0.001)^2/4)/N62</f>
        <v>6697.1313878493438</v>
      </c>
      <c r="U62" s="43">
        <f t="shared" si="2"/>
        <v>1.4999999999999999E-2</v>
      </c>
      <c r="V62" s="42">
        <f>(J62*60)*(('Data and dimensionless numbers'!K62*0.001/60)/(PI()*('Data and dimensionless numbers'!C62*0.001)^2/4))/(C62^0.001)</f>
        <v>3018.5305897351886</v>
      </c>
      <c r="W62" s="45">
        <f t="shared" si="3"/>
        <v>4.5419607557283431E-4</v>
      </c>
      <c r="X62" s="40">
        <f t="shared" si="4"/>
        <v>1.504483024614059</v>
      </c>
      <c r="Y62" s="44">
        <f t="shared" si="5"/>
        <v>1.138669511551774E-3</v>
      </c>
    </row>
    <row r="63" spans="1:25" ht="15.6" x14ac:dyDescent="0.3">
      <c r="A63" s="6" t="s">
        <v>456</v>
      </c>
      <c r="B63" s="6" t="s">
        <v>2</v>
      </c>
      <c r="C63" s="6">
        <v>6</v>
      </c>
      <c r="D63" s="51">
        <v>2.8274333882308137E-5</v>
      </c>
      <c r="E63" s="6">
        <v>10</v>
      </c>
      <c r="F63" s="6" t="s">
        <v>1</v>
      </c>
      <c r="G63" s="6" t="s">
        <v>0</v>
      </c>
      <c r="H63" s="6">
        <v>20</v>
      </c>
      <c r="I63" s="6">
        <v>1.4999999999999999E-2</v>
      </c>
      <c r="J63" s="6">
        <v>45</v>
      </c>
      <c r="K63" s="20">
        <v>1.9</v>
      </c>
      <c r="L63" s="19">
        <v>6700</v>
      </c>
      <c r="M63" s="56">
        <v>998.21</v>
      </c>
      <c r="N63" s="57">
        <v>1.0016000000000001E-3</v>
      </c>
      <c r="O63" s="58">
        <v>1.003E-6</v>
      </c>
      <c r="P63" s="2">
        <v>1.2999999999999901E-2</v>
      </c>
      <c r="Q63" s="1">
        <v>11.21416943194918</v>
      </c>
      <c r="R63" s="41" t="str">
        <f t="shared" si="1"/>
        <v>EGV00165</v>
      </c>
      <c r="S63" s="41" t="str">
        <f t="shared" si="0"/>
        <v>Pipe_Socket</v>
      </c>
      <c r="T63" s="42">
        <f>M63*('Data and dimensionless numbers'!C63*0.001)*('Data and dimensionless numbers'!K63*0.001/60)/(PI()*('Data and dimensionless numbers'!C63*0.001)^2/4)/N63</f>
        <v>6697.1313878493438</v>
      </c>
      <c r="U63" s="43">
        <f t="shared" si="2"/>
        <v>1.4999999999999999E-2</v>
      </c>
      <c r="V63" s="42">
        <f>(J63*60)*(('Data and dimensionless numbers'!K63*0.001/60)/(PI()*('Data and dimensionless numbers'!C63*0.001)^2/4))/(C63^0.001)</f>
        <v>3018.5305897351886</v>
      </c>
      <c r="W63" s="45">
        <f t="shared" si="3"/>
        <v>4.5419607557283431E-4</v>
      </c>
      <c r="X63" s="40">
        <f t="shared" si="4"/>
        <v>1.504483024614059</v>
      </c>
      <c r="Y63" s="44">
        <f t="shared" si="5"/>
        <v>7.4761129546327876E-4</v>
      </c>
    </row>
    <row r="64" spans="1:25" ht="15.6" x14ac:dyDescent="0.3">
      <c r="A64" s="6" t="s">
        <v>455</v>
      </c>
      <c r="B64" s="6" t="s">
        <v>2</v>
      </c>
      <c r="C64" s="6">
        <v>6</v>
      </c>
      <c r="D64" s="51">
        <v>2.8274333882308137E-5</v>
      </c>
      <c r="E64" s="6">
        <v>10</v>
      </c>
      <c r="F64" s="6" t="s">
        <v>1</v>
      </c>
      <c r="G64" s="6" t="s">
        <v>0</v>
      </c>
      <c r="H64" s="6">
        <v>20</v>
      </c>
      <c r="I64" s="6">
        <v>1.4999999999999999E-2</v>
      </c>
      <c r="J64" s="6">
        <v>45</v>
      </c>
      <c r="K64" s="20">
        <v>1.9</v>
      </c>
      <c r="L64" s="19">
        <v>6700</v>
      </c>
      <c r="M64" s="56">
        <v>998.21</v>
      </c>
      <c r="N64" s="57">
        <v>1.0016000000000001E-3</v>
      </c>
      <c r="O64" s="58">
        <v>1.003E-6</v>
      </c>
      <c r="P64" s="2">
        <v>1.839999999999975E-2</v>
      </c>
      <c r="Q64" s="1">
        <v>15.872362888297207</v>
      </c>
      <c r="R64" s="41" t="str">
        <f t="shared" si="1"/>
        <v>EGV00166</v>
      </c>
      <c r="S64" s="41" t="str">
        <f t="shared" si="0"/>
        <v>Pipe_Socket</v>
      </c>
      <c r="T64" s="42">
        <f>M64*('Data and dimensionless numbers'!C64*0.001)*('Data and dimensionless numbers'!K64*0.001/60)/(PI()*('Data and dimensionless numbers'!C64*0.001)^2/4)/N64</f>
        <v>6697.1313878493438</v>
      </c>
      <c r="U64" s="43">
        <f t="shared" si="2"/>
        <v>1.4999999999999999E-2</v>
      </c>
      <c r="V64" s="42">
        <f>(J64*60)*(('Data and dimensionless numbers'!K64*0.001/60)/(PI()*('Data and dimensionless numbers'!C64*0.001)^2/4))/(C64^0.001)</f>
        <v>3018.5305897351886</v>
      </c>
      <c r="W64" s="45">
        <f t="shared" si="3"/>
        <v>4.5419607557283431E-4</v>
      </c>
      <c r="X64" s="40">
        <f t="shared" si="4"/>
        <v>1.504483024614059</v>
      </c>
      <c r="Y64" s="44">
        <f t="shared" si="5"/>
        <v>1.0581575258864805E-3</v>
      </c>
    </row>
    <row r="65" spans="1:25" ht="15.6" x14ac:dyDescent="0.3">
      <c r="A65" s="6" t="s">
        <v>454</v>
      </c>
      <c r="B65" s="6" t="s">
        <v>2</v>
      </c>
      <c r="C65" s="6">
        <v>6</v>
      </c>
      <c r="D65" s="51">
        <v>2.8274333882308137E-5</v>
      </c>
      <c r="E65" s="6">
        <v>10</v>
      </c>
      <c r="F65" s="6" t="s">
        <v>1</v>
      </c>
      <c r="G65" s="6" t="s">
        <v>0</v>
      </c>
      <c r="H65" s="6">
        <v>20</v>
      </c>
      <c r="I65" s="6">
        <v>0.01</v>
      </c>
      <c r="J65" s="6">
        <v>45</v>
      </c>
      <c r="K65" s="20">
        <v>2.8</v>
      </c>
      <c r="L65" s="19">
        <v>9900</v>
      </c>
      <c r="M65" s="56">
        <v>998.21</v>
      </c>
      <c r="N65" s="57">
        <v>1.0016000000000001E-3</v>
      </c>
      <c r="O65" s="58">
        <v>1.003E-6</v>
      </c>
      <c r="P65" s="2">
        <v>1.2000000000000455E-2</v>
      </c>
      <c r="Q65" s="1">
        <v>10.351541014107408</v>
      </c>
      <c r="R65" s="41" t="str">
        <f t="shared" si="1"/>
        <v>EGV00167</v>
      </c>
      <c r="S65" s="41" t="str">
        <f t="shared" si="0"/>
        <v>Pipe_Socket</v>
      </c>
      <c r="T65" s="42">
        <f>M65*('Data and dimensionless numbers'!C65*0.001)*('Data and dimensionless numbers'!K65*0.001/60)/(PI()*('Data and dimensionless numbers'!C65*0.001)^2/4)/N65</f>
        <v>9869.4567820937718</v>
      </c>
      <c r="U65" s="43">
        <f t="shared" si="2"/>
        <v>0.01</v>
      </c>
      <c r="V65" s="42">
        <f>(J65*60)*(('Data and dimensionless numbers'!K65*0.001/60)/(PI()*('Data and dimensionless numbers'!C65*0.001)^2/4))/(C65^0.001)</f>
        <v>4448.3608690834353</v>
      </c>
      <c r="W65" s="45">
        <f t="shared" si="3"/>
        <v>4.5419607557283431E-4</v>
      </c>
      <c r="X65" s="40">
        <f t="shared" si="4"/>
        <v>1.504483024614059</v>
      </c>
      <c r="Y65" s="44">
        <f t="shared" si="5"/>
        <v>6.9010273427382723E-4</v>
      </c>
    </row>
    <row r="66" spans="1:25" ht="15.6" x14ac:dyDescent="0.3">
      <c r="A66" s="6" t="s">
        <v>453</v>
      </c>
      <c r="B66" s="6" t="s">
        <v>2</v>
      </c>
      <c r="C66" s="6">
        <v>6</v>
      </c>
      <c r="D66" s="51">
        <v>2.8274333882308137E-5</v>
      </c>
      <c r="E66" s="6">
        <v>10</v>
      </c>
      <c r="F66" s="6" t="s">
        <v>1</v>
      </c>
      <c r="G66" s="6" t="s">
        <v>0</v>
      </c>
      <c r="H66" s="6">
        <v>20</v>
      </c>
      <c r="I66" s="6">
        <v>0.01</v>
      </c>
      <c r="J66" s="6">
        <v>45</v>
      </c>
      <c r="K66" s="20">
        <v>2.8</v>
      </c>
      <c r="L66" s="19">
        <v>9900</v>
      </c>
      <c r="M66" s="56">
        <v>998.21</v>
      </c>
      <c r="N66" s="57">
        <v>1.0016000000000001E-3</v>
      </c>
      <c r="O66" s="58">
        <v>1.003E-6</v>
      </c>
      <c r="P66" s="2">
        <v>1.1199999999998766E-2</v>
      </c>
      <c r="Q66" s="1">
        <v>9.6614382798321508</v>
      </c>
      <c r="R66" s="41" t="str">
        <f t="shared" si="1"/>
        <v>EGV00169</v>
      </c>
      <c r="S66" s="41" t="str">
        <f t="shared" ref="S66:S129" si="6">B66</f>
        <v>Pipe_Socket</v>
      </c>
      <c r="T66" s="42">
        <f>M66*('Data and dimensionless numbers'!C66*0.001)*('Data and dimensionless numbers'!K66*0.001/60)/(PI()*('Data and dimensionless numbers'!C66*0.001)^2/4)/N66</f>
        <v>9869.4567820937718</v>
      </c>
      <c r="U66" s="43">
        <f t="shared" si="2"/>
        <v>0.01</v>
      </c>
      <c r="V66" s="42">
        <f>(J66*60)*(('Data and dimensionless numbers'!K66*0.001/60)/(PI()*('Data and dimensionless numbers'!C66*0.001)^2/4))/(C66^0.001)</f>
        <v>4448.3608690834353</v>
      </c>
      <c r="W66" s="45">
        <f t="shared" si="3"/>
        <v>4.5419607557283431E-4</v>
      </c>
      <c r="X66" s="40">
        <f t="shared" si="4"/>
        <v>1.504483024614059</v>
      </c>
      <c r="Y66" s="44">
        <f t="shared" si="5"/>
        <v>6.4409588532214331E-4</v>
      </c>
    </row>
    <row r="67" spans="1:25" ht="15.6" x14ac:dyDescent="0.3">
      <c r="A67" s="6" t="s">
        <v>452</v>
      </c>
      <c r="B67" s="6" t="s">
        <v>2</v>
      </c>
      <c r="C67" s="6">
        <v>6</v>
      </c>
      <c r="D67" s="51">
        <v>2.8274333882308137E-5</v>
      </c>
      <c r="E67" s="6">
        <v>10</v>
      </c>
      <c r="F67" s="6" t="s">
        <v>1</v>
      </c>
      <c r="G67" s="6" t="s">
        <v>0</v>
      </c>
      <c r="H67" s="6">
        <v>20</v>
      </c>
      <c r="I67" s="6">
        <v>0.01</v>
      </c>
      <c r="J67" s="6">
        <v>45</v>
      </c>
      <c r="K67" s="20">
        <v>3.75</v>
      </c>
      <c r="L67" s="19">
        <v>13200</v>
      </c>
      <c r="M67" s="56">
        <v>998.21</v>
      </c>
      <c r="N67" s="57">
        <v>1.0016000000000001E-3</v>
      </c>
      <c r="O67" s="58">
        <v>1.003E-6</v>
      </c>
      <c r="P67" s="2">
        <v>1.2199999999999989E-2</v>
      </c>
      <c r="Q67" s="1">
        <v>10.524066697675455</v>
      </c>
      <c r="R67" s="41" t="str">
        <f t="shared" ref="R67:R130" si="7">A67</f>
        <v>EGV00170</v>
      </c>
      <c r="S67" s="41" t="str">
        <f t="shared" si="6"/>
        <v>Pipe_Socket</v>
      </c>
      <c r="T67" s="42">
        <f>M67*('Data and dimensionless numbers'!C67*0.001)*('Data and dimensionless numbers'!K67*0.001/60)/(PI()*('Data and dimensionless numbers'!C67*0.001)^2/4)/N67</f>
        <v>13218.022476018443</v>
      </c>
      <c r="U67" s="43">
        <f t="shared" ref="U67:U130" si="8">I67</f>
        <v>0.01</v>
      </c>
      <c r="V67" s="42">
        <f>(J67*60)*(('Data and dimensionless numbers'!K67*0.001/60)/(PI()*('Data and dimensionless numbers'!C67*0.001)^2/4))/(C67^0.001)</f>
        <v>5957.6261639510303</v>
      </c>
      <c r="W67" s="45">
        <f t="shared" ref="W67:W130" si="9">(9.81/(O67)^2)*((2500-M67)/M67)*(3.14*0.000001)^3</f>
        <v>4.5419607557283431E-4</v>
      </c>
      <c r="X67" s="40">
        <f t="shared" ref="X67:X130" si="10">(2500-M67)/M67</f>
        <v>1.504483024614059</v>
      </c>
      <c r="Y67" s="44">
        <f t="shared" si="5"/>
        <v>7.0160444651169696E-4</v>
      </c>
    </row>
    <row r="68" spans="1:25" ht="15.6" x14ac:dyDescent="0.3">
      <c r="A68" s="6" t="s">
        <v>451</v>
      </c>
      <c r="B68" s="6" t="s">
        <v>2</v>
      </c>
      <c r="C68" s="6">
        <v>6</v>
      </c>
      <c r="D68" s="51">
        <v>2.8274333882308137E-5</v>
      </c>
      <c r="E68" s="6">
        <v>10</v>
      </c>
      <c r="F68" s="6" t="s">
        <v>1</v>
      </c>
      <c r="G68" s="6" t="s">
        <v>0</v>
      </c>
      <c r="H68" s="6">
        <v>20</v>
      </c>
      <c r="I68" s="6">
        <v>0.01</v>
      </c>
      <c r="J68" s="6">
        <v>45</v>
      </c>
      <c r="K68" s="20">
        <v>3.75</v>
      </c>
      <c r="L68" s="19">
        <v>13200</v>
      </c>
      <c r="M68" s="56">
        <v>998.21</v>
      </c>
      <c r="N68" s="57">
        <v>1.0016000000000001E-3</v>
      </c>
      <c r="O68" s="58">
        <v>1.003E-6</v>
      </c>
      <c r="P68" s="2">
        <v>1.2199999999999989E-2</v>
      </c>
      <c r="Q68" s="1">
        <v>10.524066697675455</v>
      </c>
      <c r="R68" s="41" t="str">
        <f t="shared" si="7"/>
        <v>EGV00171</v>
      </c>
      <c r="S68" s="41" t="str">
        <f t="shared" si="6"/>
        <v>Pipe_Socket</v>
      </c>
      <c r="T68" s="42">
        <f>M68*('Data and dimensionless numbers'!C68*0.001)*('Data and dimensionless numbers'!K68*0.001/60)/(PI()*('Data and dimensionless numbers'!C68*0.001)^2/4)/N68</f>
        <v>13218.022476018443</v>
      </c>
      <c r="U68" s="43">
        <f t="shared" si="8"/>
        <v>0.01</v>
      </c>
      <c r="V68" s="42">
        <f>(J68*60)*(('Data and dimensionless numbers'!K68*0.001/60)/(PI()*('Data and dimensionless numbers'!C68*0.001)^2/4))/(C68^0.001)</f>
        <v>5957.6261639510303</v>
      </c>
      <c r="W68" s="45">
        <f t="shared" si="9"/>
        <v>4.5419607557283431E-4</v>
      </c>
      <c r="X68" s="40">
        <f t="shared" si="10"/>
        <v>1.504483024614059</v>
      </c>
      <c r="Y68" s="44">
        <f t="shared" ref="Y68:Y131" si="11">(Q68*0.001)/((0.001*C68)*2500)</f>
        <v>7.0160444651169696E-4</v>
      </c>
    </row>
    <row r="69" spans="1:25" ht="15.6" x14ac:dyDescent="0.3">
      <c r="A69" s="6" t="s">
        <v>450</v>
      </c>
      <c r="B69" s="6" t="s">
        <v>2</v>
      </c>
      <c r="C69" s="6">
        <v>6</v>
      </c>
      <c r="D69" s="51">
        <v>2.8274333882308137E-5</v>
      </c>
      <c r="E69" s="6">
        <v>10</v>
      </c>
      <c r="F69" s="6" t="s">
        <v>1</v>
      </c>
      <c r="G69" s="6" t="s">
        <v>0</v>
      </c>
      <c r="H69" s="6">
        <v>20</v>
      </c>
      <c r="I69" s="6">
        <v>0.01</v>
      </c>
      <c r="J69" s="6">
        <v>45</v>
      </c>
      <c r="K69" s="20">
        <v>3.75</v>
      </c>
      <c r="L69" s="19">
        <v>13200</v>
      </c>
      <c r="M69" s="56">
        <v>998.21</v>
      </c>
      <c r="N69" s="57">
        <v>1.0016000000000001E-3</v>
      </c>
      <c r="O69" s="58">
        <v>1.003E-6</v>
      </c>
      <c r="P69" s="2">
        <v>1.2000000000000455E-2</v>
      </c>
      <c r="Q69" s="1">
        <v>10.351541014107408</v>
      </c>
      <c r="R69" s="41" t="str">
        <f t="shared" si="7"/>
        <v>EGV00172</v>
      </c>
      <c r="S69" s="41" t="str">
        <f t="shared" si="6"/>
        <v>Pipe_Socket</v>
      </c>
      <c r="T69" s="42">
        <f>M69*('Data and dimensionless numbers'!C69*0.001)*('Data and dimensionless numbers'!K69*0.001/60)/(PI()*('Data and dimensionless numbers'!C69*0.001)^2/4)/N69</f>
        <v>13218.022476018443</v>
      </c>
      <c r="U69" s="43">
        <f t="shared" si="8"/>
        <v>0.01</v>
      </c>
      <c r="V69" s="42">
        <f>(J69*60)*(('Data and dimensionless numbers'!K69*0.001/60)/(PI()*('Data and dimensionless numbers'!C69*0.001)^2/4))/(C69^0.001)</f>
        <v>5957.6261639510303</v>
      </c>
      <c r="W69" s="45">
        <f t="shared" si="9"/>
        <v>4.5419607557283431E-4</v>
      </c>
      <c r="X69" s="40">
        <f t="shared" si="10"/>
        <v>1.504483024614059</v>
      </c>
      <c r="Y69" s="44">
        <f t="shared" si="11"/>
        <v>6.9010273427382723E-4</v>
      </c>
    </row>
    <row r="70" spans="1:25" ht="15.6" x14ac:dyDescent="0.3">
      <c r="A70" s="6" t="s">
        <v>449</v>
      </c>
      <c r="B70" s="6" t="s">
        <v>2</v>
      </c>
      <c r="C70" s="6">
        <v>6</v>
      </c>
      <c r="D70" s="51">
        <v>2.8274333882308137E-5</v>
      </c>
      <c r="E70" s="6">
        <v>10</v>
      </c>
      <c r="F70" s="6" t="s">
        <v>1</v>
      </c>
      <c r="G70" s="6" t="s">
        <v>0</v>
      </c>
      <c r="H70" s="6">
        <v>20</v>
      </c>
      <c r="I70" s="6">
        <v>0.01</v>
      </c>
      <c r="J70" s="6">
        <v>45</v>
      </c>
      <c r="K70" s="20">
        <v>4.7</v>
      </c>
      <c r="L70" s="19">
        <v>16600</v>
      </c>
      <c r="M70" s="56">
        <v>998.21</v>
      </c>
      <c r="N70" s="57">
        <v>1.0016000000000001E-3</v>
      </c>
      <c r="O70" s="58">
        <v>1.003E-6</v>
      </c>
      <c r="P70" s="2">
        <v>1.1900000000000688E-2</v>
      </c>
      <c r="Q70" s="1">
        <v>10.265278172323383</v>
      </c>
      <c r="R70" s="41" t="str">
        <f t="shared" si="7"/>
        <v>EGV00173</v>
      </c>
      <c r="S70" s="41" t="str">
        <f t="shared" si="6"/>
        <v>Pipe_Socket</v>
      </c>
      <c r="T70" s="42">
        <f>M70*('Data and dimensionless numbers'!C70*0.001)*('Data and dimensionless numbers'!K70*0.001/60)/(PI()*('Data and dimensionless numbers'!C70*0.001)^2/4)/N70</f>
        <v>16566.588169943112</v>
      </c>
      <c r="U70" s="43">
        <f t="shared" si="8"/>
        <v>0.01</v>
      </c>
      <c r="V70" s="42">
        <f>(J70*60)*(('Data and dimensionless numbers'!K70*0.001/60)/(PI()*('Data and dimensionless numbers'!C70*0.001)^2/4))/(C70^0.001)</f>
        <v>7466.8914588186235</v>
      </c>
      <c r="W70" s="45">
        <f t="shared" si="9"/>
        <v>4.5419607557283431E-4</v>
      </c>
      <c r="X70" s="40">
        <f t="shared" si="10"/>
        <v>1.504483024614059</v>
      </c>
      <c r="Y70" s="44">
        <f t="shared" si="11"/>
        <v>6.8435187815489215E-4</v>
      </c>
    </row>
    <row r="71" spans="1:25" ht="15.6" x14ac:dyDescent="0.3">
      <c r="A71" s="6" t="s">
        <v>448</v>
      </c>
      <c r="B71" s="6" t="s">
        <v>2</v>
      </c>
      <c r="C71" s="6">
        <v>6</v>
      </c>
      <c r="D71" s="51">
        <v>2.8274333882308137E-5</v>
      </c>
      <c r="E71" s="6">
        <v>10</v>
      </c>
      <c r="F71" s="6" t="s">
        <v>1</v>
      </c>
      <c r="G71" s="6" t="s">
        <v>0</v>
      </c>
      <c r="H71" s="6">
        <v>20</v>
      </c>
      <c r="I71" s="6">
        <v>0.01</v>
      </c>
      <c r="J71" s="6">
        <v>45</v>
      </c>
      <c r="K71" s="20">
        <v>4.7</v>
      </c>
      <c r="L71" s="19">
        <v>16600</v>
      </c>
      <c r="M71" s="56">
        <v>998.21</v>
      </c>
      <c r="N71" s="57">
        <v>1.0016000000000001E-3</v>
      </c>
      <c r="O71" s="58">
        <v>1.003E-6</v>
      </c>
      <c r="P71" s="2">
        <v>1.2699999999998823E-2</v>
      </c>
      <c r="Q71" s="1">
        <v>10.955380906595575</v>
      </c>
      <c r="R71" s="41" t="str">
        <f t="shared" si="7"/>
        <v>EGV00174</v>
      </c>
      <c r="S71" s="41" t="str">
        <f t="shared" si="6"/>
        <v>Pipe_Socket</v>
      </c>
      <c r="T71" s="42">
        <f>M71*('Data and dimensionless numbers'!C71*0.001)*('Data and dimensionless numbers'!K71*0.001/60)/(PI()*('Data and dimensionless numbers'!C71*0.001)^2/4)/N71</f>
        <v>16566.588169943112</v>
      </c>
      <c r="U71" s="43">
        <f t="shared" si="8"/>
        <v>0.01</v>
      </c>
      <c r="V71" s="42">
        <f>(J71*60)*(('Data and dimensionless numbers'!K71*0.001/60)/(PI()*('Data and dimensionless numbers'!C71*0.001)^2/4))/(C71^0.001)</f>
        <v>7466.8914588186235</v>
      </c>
      <c r="W71" s="45">
        <f t="shared" si="9"/>
        <v>4.5419607557283431E-4</v>
      </c>
      <c r="X71" s="40">
        <f t="shared" si="10"/>
        <v>1.504483024614059</v>
      </c>
      <c r="Y71" s="44">
        <f t="shared" si="11"/>
        <v>7.3035872710637171E-4</v>
      </c>
    </row>
    <row r="72" spans="1:25" ht="15.6" x14ac:dyDescent="0.3">
      <c r="A72" s="6" t="s">
        <v>447</v>
      </c>
      <c r="B72" s="6" t="s">
        <v>2</v>
      </c>
      <c r="C72" s="6">
        <v>6</v>
      </c>
      <c r="D72" s="51">
        <v>2.8274333882308137E-5</v>
      </c>
      <c r="E72" s="6">
        <v>10</v>
      </c>
      <c r="F72" s="6" t="s">
        <v>1</v>
      </c>
      <c r="G72" s="6" t="s">
        <v>0</v>
      </c>
      <c r="H72" s="6">
        <v>20</v>
      </c>
      <c r="I72" s="6">
        <v>0.01</v>
      </c>
      <c r="J72" s="6">
        <v>45</v>
      </c>
      <c r="K72" s="20">
        <v>4.7</v>
      </c>
      <c r="L72" s="19">
        <v>16600</v>
      </c>
      <c r="M72" s="56">
        <v>998.21</v>
      </c>
      <c r="N72" s="57">
        <v>1.0016000000000001E-3</v>
      </c>
      <c r="O72" s="58">
        <v>1.003E-6</v>
      </c>
      <c r="P72" s="2">
        <v>1.2600000000000833E-2</v>
      </c>
      <c r="Q72" s="1">
        <v>10.869118064813085</v>
      </c>
      <c r="R72" s="41" t="str">
        <f t="shared" si="7"/>
        <v>EGV00175</v>
      </c>
      <c r="S72" s="41" t="str">
        <f t="shared" si="6"/>
        <v>Pipe_Socket</v>
      </c>
      <c r="T72" s="42">
        <f>M72*('Data and dimensionless numbers'!C72*0.001)*('Data and dimensionless numbers'!K72*0.001/60)/(PI()*('Data and dimensionless numbers'!C72*0.001)^2/4)/N72</f>
        <v>16566.588169943112</v>
      </c>
      <c r="U72" s="43">
        <f t="shared" si="8"/>
        <v>0.01</v>
      </c>
      <c r="V72" s="42">
        <f>(J72*60)*(('Data and dimensionless numbers'!K72*0.001/60)/(PI()*('Data and dimensionless numbers'!C72*0.001)^2/4))/(C72^0.001)</f>
        <v>7466.8914588186235</v>
      </c>
      <c r="W72" s="45">
        <f t="shared" si="9"/>
        <v>4.5419607557283431E-4</v>
      </c>
      <c r="X72" s="40">
        <f t="shared" si="10"/>
        <v>1.504483024614059</v>
      </c>
      <c r="Y72" s="44">
        <f t="shared" si="11"/>
        <v>7.2460787098753909E-4</v>
      </c>
    </row>
    <row r="73" spans="1:25" ht="15.6" x14ac:dyDescent="0.3">
      <c r="A73" s="6" t="s">
        <v>446</v>
      </c>
      <c r="B73" s="6" t="s">
        <v>2</v>
      </c>
      <c r="C73" s="6">
        <v>6</v>
      </c>
      <c r="D73" s="51">
        <v>2.8274333882308137E-5</v>
      </c>
      <c r="E73" s="6">
        <v>10</v>
      </c>
      <c r="F73" s="6" t="s">
        <v>1</v>
      </c>
      <c r="G73" s="6" t="s">
        <v>0</v>
      </c>
      <c r="H73" s="6">
        <v>20</v>
      </c>
      <c r="I73" s="6">
        <v>0.01</v>
      </c>
      <c r="J73" s="6">
        <v>45</v>
      </c>
      <c r="K73" s="20">
        <v>5.65</v>
      </c>
      <c r="L73" s="19">
        <v>19900</v>
      </c>
      <c r="M73" s="56">
        <v>998.21</v>
      </c>
      <c r="N73" s="57">
        <v>1.0016000000000001E-3</v>
      </c>
      <c r="O73" s="58">
        <v>1.003E-6</v>
      </c>
      <c r="P73" s="2">
        <v>1.410000000000089E-2</v>
      </c>
      <c r="Q73" s="1">
        <v>12.16306069157651</v>
      </c>
      <c r="R73" s="41" t="str">
        <f t="shared" si="7"/>
        <v>EGV00176</v>
      </c>
      <c r="S73" s="41" t="str">
        <f t="shared" si="6"/>
        <v>Pipe_Socket</v>
      </c>
      <c r="T73" s="42">
        <f>M73*('Data and dimensionless numbers'!C73*0.001)*('Data and dimensionless numbers'!K73*0.001/60)/(PI()*('Data and dimensionless numbers'!C73*0.001)^2/4)/N73</f>
        <v>19915.153863867788</v>
      </c>
      <c r="U73" s="43">
        <f t="shared" si="8"/>
        <v>0.01</v>
      </c>
      <c r="V73" s="42">
        <f>(J73*60)*(('Data and dimensionless numbers'!K73*0.001/60)/(PI()*('Data and dimensionless numbers'!C73*0.001)^2/4))/(C73^0.001)</f>
        <v>8976.1567536862185</v>
      </c>
      <c r="W73" s="45">
        <f t="shared" si="9"/>
        <v>4.5419607557283431E-4</v>
      </c>
      <c r="X73" s="40">
        <f t="shared" si="10"/>
        <v>1.504483024614059</v>
      </c>
      <c r="Y73" s="44">
        <f t="shared" si="11"/>
        <v>8.1087071277176727E-4</v>
      </c>
    </row>
    <row r="74" spans="1:25" ht="15.6" x14ac:dyDescent="0.3">
      <c r="A74" s="6" t="s">
        <v>445</v>
      </c>
      <c r="B74" s="6" t="s">
        <v>2</v>
      </c>
      <c r="C74" s="6">
        <v>6</v>
      </c>
      <c r="D74" s="51">
        <v>2.8274333882308137E-5</v>
      </c>
      <c r="E74" s="6">
        <v>10</v>
      </c>
      <c r="F74" s="6" t="s">
        <v>1</v>
      </c>
      <c r="G74" s="6" t="s">
        <v>0</v>
      </c>
      <c r="H74" s="6">
        <v>20</v>
      </c>
      <c r="I74" s="6">
        <v>0.01</v>
      </c>
      <c r="J74" s="6">
        <v>45</v>
      </c>
      <c r="K74" s="20">
        <v>5.65</v>
      </c>
      <c r="L74" s="19">
        <v>19900</v>
      </c>
      <c r="M74" s="56">
        <v>998.21</v>
      </c>
      <c r="N74" s="57">
        <v>1.0016000000000001E-3</v>
      </c>
      <c r="O74" s="58">
        <v>1.003E-6</v>
      </c>
      <c r="P74" s="2">
        <v>1.0799999999999699E-2</v>
      </c>
      <c r="Q74" s="1">
        <v>9.3163869126960535</v>
      </c>
      <c r="R74" s="41" t="str">
        <f t="shared" si="7"/>
        <v>EGV00177</v>
      </c>
      <c r="S74" s="41" t="str">
        <f t="shared" si="6"/>
        <v>Pipe_Socket</v>
      </c>
      <c r="T74" s="42">
        <f>M74*('Data and dimensionless numbers'!C74*0.001)*('Data and dimensionless numbers'!K74*0.001/60)/(PI()*('Data and dimensionless numbers'!C74*0.001)^2/4)/N74</f>
        <v>19915.153863867788</v>
      </c>
      <c r="U74" s="43">
        <f t="shared" si="8"/>
        <v>0.01</v>
      </c>
      <c r="V74" s="42">
        <f>(J74*60)*(('Data and dimensionless numbers'!K74*0.001/60)/(PI()*('Data and dimensionless numbers'!C74*0.001)^2/4))/(C74^0.001)</f>
        <v>8976.1567536862185</v>
      </c>
      <c r="W74" s="45">
        <f t="shared" si="9"/>
        <v>4.5419607557283431E-4</v>
      </c>
      <c r="X74" s="40">
        <f t="shared" si="10"/>
        <v>1.504483024614059</v>
      </c>
      <c r="Y74" s="44">
        <f t="shared" si="11"/>
        <v>6.2109246084640353E-4</v>
      </c>
    </row>
    <row r="75" spans="1:25" ht="15.6" x14ac:dyDescent="0.3">
      <c r="A75" s="6" t="s">
        <v>444</v>
      </c>
      <c r="B75" s="6" t="s">
        <v>2</v>
      </c>
      <c r="C75" s="6">
        <v>6</v>
      </c>
      <c r="D75" s="51">
        <v>2.8274333882308137E-5</v>
      </c>
      <c r="E75" s="6">
        <v>10</v>
      </c>
      <c r="F75" s="6" t="s">
        <v>1</v>
      </c>
      <c r="G75" s="6" t="s">
        <v>0</v>
      </c>
      <c r="H75" s="6">
        <v>20</v>
      </c>
      <c r="I75" s="6">
        <v>0.01</v>
      </c>
      <c r="J75" s="6">
        <v>45</v>
      </c>
      <c r="K75" s="20">
        <v>5.65</v>
      </c>
      <c r="L75" s="19">
        <v>19900</v>
      </c>
      <c r="M75" s="56">
        <v>998.21</v>
      </c>
      <c r="N75" s="57">
        <v>1.0016000000000001E-3</v>
      </c>
      <c r="O75" s="58">
        <v>1.003E-6</v>
      </c>
      <c r="P75" s="2">
        <v>1.2100000000000222E-2</v>
      </c>
      <c r="Q75" s="1">
        <v>10.437803855891431</v>
      </c>
      <c r="R75" s="41" t="str">
        <f t="shared" si="7"/>
        <v>EGV00178</v>
      </c>
      <c r="S75" s="41" t="str">
        <f t="shared" si="6"/>
        <v>Pipe_Socket</v>
      </c>
      <c r="T75" s="42">
        <f>M75*('Data and dimensionless numbers'!C75*0.001)*('Data and dimensionless numbers'!K75*0.001/60)/(PI()*('Data and dimensionless numbers'!C75*0.001)^2/4)/N75</f>
        <v>19915.153863867788</v>
      </c>
      <c r="U75" s="43">
        <f t="shared" si="8"/>
        <v>0.01</v>
      </c>
      <c r="V75" s="42">
        <f>(J75*60)*(('Data and dimensionless numbers'!K75*0.001/60)/(PI()*('Data and dimensionless numbers'!C75*0.001)^2/4))/(C75^0.001)</f>
        <v>8976.1567536862185</v>
      </c>
      <c r="W75" s="45">
        <f t="shared" si="9"/>
        <v>4.5419607557283431E-4</v>
      </c>
      <c r="X75" s="40">
        <f t="shared" si="10"/>
        <v>1.504483024614059</v>
      </c>
      <c r="Y75" s="44">
        <f t="shared" si="11"/>
        <v>6.958535903927621E-4</v>
      </c>
    </row>
    <row r="76" spans="1:25" ht="15.6" x14ac:dyDescent="0.3">
      <c r="A76" s="6" t="s">
        <v>443</v>
      </c>
      <c r="B76" s="6" t="s">
        <v>2</v>
      </c>
      <c r="C76" s="6">
        <v>6</v>
      </c>
      <c r="D76" s="51">
        <v>2.8274333882308137E-5</v>
      </c>
      <c r="E76" s="6">
        <v>10</v>
      </c>
      <c r="F76" s="6" t="s">
        <v>1</v>
      </c>
      <c r="G76" s="6" t="s">
        <v>0</v>
      </c>
      <c r="H76" s="6">
        <v>20</v>
      </c>
      <c r="I76" s="6">
        <v>0.01</v>
      </c>
      <c r="J76" s="6">
        <v>60</v>
      </c>
      <c r="K76" s="20">
        <v>6.5</v>
      </c>
      <c r="L76" s="19">
        <v>22900</v>
      </c>
      <c r="M76" s="56">
        <v>998.21</v>
      </c>
      <c r="N76" s="57">
        <v>1.0016000000000001E-3</v>
      </c>
      <c r="O76" s="58">
        <v>1.003E-6</v>
      </c>
      <c r="P76" s="2">
        <v>2.3200000000000998E-2</v>
      </c>
      <c r="Q76" s="1">
        <v>20.01297929394109</v>
      </c>
      <c r="R76" s="41" t="str">
        <f t="shared" si="7"/>
        <v>EGV01016</v>
      </c>
      <c r="S76" s="41" t="str">
        <f t="shared" si="6"/>
        <v>Pipe_Socket</v>
      </c>
      <c r="T76" s="42">
        <f>M76*('Data and dimensionless numbers'!C76*0.001)*('Data and dimensionless numbers'!K76*0.001/60)/(PI()*('Data and dimensionless numbers'!C76*0.001)^2/4)/N76</f>
        <v>22911.238958431968</v>
      </c>
      <c r="U76" s="43">
        <f t="shared" si="8"/>
        <v>0.01</v>
      </c>
      <c r="V76" s="42">
        <f>(J76*60)*(('Data and dimensionless numbers'!K76*0.001/60)/(PI()*('Data and dimensionless numbers'!C76*0.001)^2/4))/(C76^0.001)</f>
        <v>13768.736023353491</v>
      </c>
      <c r="W76" s="45">
        <f t="shared" si="9"/>
        <v>4.5419607557283431E-4</v>
      </c>
      <c r="X76" s="40">
        <f t="shared" si="10"/>
        <v>1.504483024614059</v>
      </c>
      <c r="Y76" s="44">
        <f t="shared" si="11"/>
        <v>1.3341986195960728E-3</v>
      </c>
    </row>
    <row r="77" spans="1:25" ht="15.6" x14ac:dyDescent="0.3">
      <c r="A77" s="6" t="s">
        <v>442</v>
      </c>
      <c r="B77" s="6" t="s">
        <v>2</v>
      </c>
      <c r="C77" s="6">
        <v>6</v>
      </c>
      <c r="D77" s="51">
        <v>2.8274333882308137E-5</v>
      </c>
      <c r="E77" s="6">
        <v>10</v>
      </c>
      <c r="F77" s="6" t="s">
        <v>1</v>
      </c>
      <c r="G77" s="6" t="s">
        <v>0</v>
      </c>
      <c r="H77" s="6">
        <v>20</v>
      </c>
      <c r="I77" s="6">
        <v>0.01</v>
      </c>
      <c r="J77" s="6">
        <v>60</v>
      </c>
      <c r="K77" s="20">
        <v>6.5</v>
      </c>
      <c r="L77" s="19">
        <v>22900</v>
      </c>
      <c r="M77" s="56">
        <v>998.21</v>
      </c>
      <c r="N77" s="57">
        <v>1.0016000000000001E-3</v>
      </c>
      <c r="O77" s="58">
        <v>1.003E-6</v>
      </c>
      <c r="P77" s="2">
        <v>2.0099999999999341E-2</v>
      </c>
      <c r="Q77" s="1">
        <v>17.338831198628682</v>
      </c>
      <c r="R77" s="41" t="str">
        <f t="shared" si="7"/>
        <v>EGV01017</v>
      </c>
      <c r="S77" s="41" t="str">
        <f t="shared" si="6"/>
        <v>Pipe_Socket</v>
      </c>
      <c r="T77" s="42">
        <f>M77*('Data and dimensionless numbers'!C77*0.001)*('Data and dimensionless numbers'!K77*0.001/60)/(PI()*('Data and dimensionless numbers'!C77*0.001)^2/4)/N77</f>
        <v>22911.238958431968</v>
      </c>
      <c r="U77" s="43">
        <f t="shared" si="8"/>
        <v>0.01</v>
      </c>
      <c r="V77" s="42">
        <f>(J77*60)*(('Data and dimensionless numbers'!K77*0.001/60)/(PI()*('Data and dimensionless numbers'!C77*0.001)^2/4))/(C77^0.001)</f>
        <v>13768.736023353491</v>
      </c>
      <c r="W77" s="45">
        <f t="shared" si="9"/>
        <v>4.5419607557283431E-4</v>
      </c>
      <c r="X77" s="40">
        <f t="shared" si="10"/>
        <v>1.504483024614059</v>
      </c>
      <c r="Y77" s="44">
        <f t="shared" si="11"/>
        <v>1.1559220799085789E-3</v>
      </c>
    </row>
    <row r="78" spans="1:25" ht="15.6" x14ac:dyDescent="0.3">
      <c r="A78" s="6" t="s">
        <v>441</v>
      </c>
      <c r="B78" s="6" t="s">
        <v>2</v>
      </c>
      <c r="C78" s="6">
        <v>6</v>
      </c>
      <c r="D78" s="51">
        <v>2.8274333882308137E-5</v>
      </c>
      <c r="E78" s="6">
        <v>10</v>
      </c>
      <c r="F78" s="6" t="s">
        <v>1</v>
      </c>
      <c r="G78" s="6" t="s">
        <v>0</v>
      </c>
      <c r="H78" s="6">
        <v>20</v>
      </c>
      <c r="I78" s="6">
        <v>0.01</v>
      </c>
      <c r="J78" s="6">
        <v>60</v>
      </c>
      <c r="K78" s="20">
        <v>6.5</v>
      </c>
      <c r="L78" s="19">
        <v>22900</v>
      </c>
      <c r="M78" s="56">
        <v>998.21</v>
      </c>
      <c r="N78" s="57">
        <v>1.0016000000000001E-3</v>
      </c>
      <c r="O78" s="58">
        <v>1.003E-6</v>
      </c>
      <c r="P78" s="2">
        <v>2.5600000000000733E-2</v>
      </c>
      <c r="Q78" s="1">
        <v>22.083287496762264</v>
      </c>
      <c r="R78" s="41" t="str">
        <f t="shared" si="7"/>
        <v>EGV01018</v>
      </c>
      <c r="S78" s="41" t="str">
        <f t="shared" si="6"/>
        <v>Pipe_Socket</v>
      </c>
      <c r="T78" s="42">
        <f>M78*('Data and dimensionless numbers'!C78*0.001)*('Data and dimensionless numbers'!K78*0.001/60)/(PI()*('Data and dimensionless numbers'!C78*0.001)^2/4)/N78</f>
        <v>22911.238958431968</v>
      </c>
      <c r="U78" s="43">
        <f t="shared" si="8"/>
        <v>0.01</v>
      </c>
      <c r="V78" s="42">
        <f>(J78*60)*(('Data and dimensionless numbers'!K78*0.001/60)/(PI()*('Data and dimensionless numbers'!C78*0.001)^2/4))/(C78^0.001)</f>
        <v>13768.736023353491</v>
      </c>
      <c r="W78" s="45">
        <f t="shared" si="9"/>
        <v>4.5419607557283431E-4</v>
      </c>
      <c r="X78" s="40">
        <f t="shared" si="10"/>
        <v>1.504483024614059</v>
      </c>
      <c r="Y78" s="44">
        <f t="shared" si="11"/>
        <v>1.4722191664508176E-3</v>
      </c>
    </row>
    <row r="79" spans="1:25" ht="15.6" x14ac:dyDescent="0.3">
      <c r="A79" s="6" t="s">
        <v>440</v>
      </c>
      <c r="B79" s="6" t="s">
        <v>2</v>
      </c>
      <c r="C79" s="6">
        <v>6</v>
      </c>
      <c r="D79" s="51">
        <v>2.8274333882308137E-5</v>
      </c>
      <c r="E79" s="6">
        <v>10</v>
      </c>
      <c r="F79" s="6" t="s">
        <v>1</v>
      </c>
      <c r="G79" s="6" t="s">
        <v>0</v>
      </c>
      <c r="H79" s="6">
        <v>20</v>
      </c>
      <c r="I79" s="6">
        <v>0.01</v>
      </c>
      <c r="J79" s="6">
        <v>45</v>
      </c>
      <c r="K79" s="20">
        <v>7.5</v>
      </c>
      <c r="L79" s="19">
        <v>26400</v>
      </c>
      <c r="M79" s="56">
        <v>998.21</v>
      </c>
      <c r="N79" s="57">
        <v>1.0016000000000001E-3</v>
      </c>
      <c r="O79" s="58">
        <v>1.003E-6</v>
      </c>
      <c r="P79" s="2">
        <v>1.6600000000000392E-2</v>
      </c>
      <c r="Q79" s="1">
        <v>14.319631736181709</v>
      </c>
      <c r="R79" s="41" t="str">
        <f t="shared" si="7"/>
        <v>EGV01019</v>
      </c>
      <c r="S79" s="41" t="str">
        <f t="shared" si="6"/>
        <v>Pipe_Socket</v>
      </c>
      <c r="T79" s="42">
        <f>M79*('Data and dimensionless numbers'!C79*0.001)*('Data and dimensionless numbers'!K79*0.001/60)/(PI()*('Data and dimensionless numbers'!C79*0.001)^2/4)/N79</f>
        <v>26436.044952036886</v>
      </c>
      <c r="U79" s="43">
        <f t="shared" si="8"/>
        <v>0.01</v>
      </c>
      <c r="V79" s="42">
        <f>(J79*60)*(('Data and dimensionless numbers'!K79*0.001/60)/(PI()*('Data and dimensionless numbers'!C79*0.001)^2/4))/(C79^0.001)</f>
        <v>11915.252327902061</v>
      </c>
      <c r="W79" s="45">
        <f t="shared" si="9"/>
        <v>4.5419607557283431E-4</v>
      </c>
      <c r="X79" s="40">
        <f t="shared" si="10"/>
        <v>1.504483024614059</v>
      </c>
      <c r="Y79" s="44">
        <f t="shared" si="11"/>
        <v>9.546421157454472E-4</v>
      </c>
    </row>
    <row r="80" spans="1:25" ht="15.6" x14ac:dyDescent="0.3">
      <c r="A80" s="6" t="s">
        <v>439</v>
      </c>
      <c r="B80" s="6" t="s">
        <v>2</v>
      </c>
      <c r="C80" s="6">
        <v>6</v>
      </c>
      <c r="D80" s="51">
        <v>2.8274333882308137E-5</v>
      </c>
      <c r="E80" s="6">
        <v>10</v>
      </c>
      <c r="F80" s="6" t="s">
        <v>1</v>
      </c>
      <c r="G80" s="6" t="s">
        <v>0</v>
      </c>
      <c r="H80" s="6">
        <v>20</v>
      </c>
      <c r="I80" s="6">
        <v>0.01</v>
      </c>
      <c r="J80" s="6">
        <v>45</v>
      </c>
      <c r="K80" s="20">
        <v>7.5</v>
      </c>
      <c r="L80" s="19">
        <v>26400</v>
      </c>
      <c r="M80" s="56">
        <v>998.21</v>
      </c>
      <c r="N80" s="57">
        <v>1.0016000000000001E-3</v>
      </c>
      <c r="O80" s="58">
        <v>1.003E-6</v>
      </c>
      <c r="P80" s="2">
        <v>1.8200000000000216E-2</v>
      </c>
      <c r="Q80" s="1">
        <v>15.699837204729159</v>
      </c>
      <c r="R80" s="41" t="str">
        <f t="shared" si="7"/>
        <v>EGV01020</v>
      </c>
      <c r="S80" s="41" t="str">
        <f t="shared" si="6"/>
        <v>Pipe_Socket</v>
      </c>
      <c r="T80" s="42">
        <f>M80*('Data and dimensionless numbers'!C80*0.001)*('Data and dimensionless numbers'!K80*0.001/60)/(PI()*('Data and dimensionless numbers'!C80*0.001)^2/4)/N80</f>
        <v>26436.044952036886</v>
      </c>
      <c r="U80" s="43">
        <f t="shared" si="8"/>
        <v>0.01</v>
      </c>
      <c r="V80" s="42">
        <f>(J80*60)*(('Data and dimensionless numbers'!K80*0.001/60)/(PI()*('Data and dimensionless numbers'!C80*0.001)^2/4))/(C80^0.001)</f>
        <v>11915.252327902061</v>
      </c>
      <c r="W80" s="45">
        <f t="shared" si="9"/>
        <v>4.5419607557283431E-4</v>
      </c>
      <c r="X80" s="40">
        <f t="shared" si="10"/>
        <v>1.504483024614059</v>
      </c>
      <c r="Y80" s="44">
        <f t="shared" si="11"/>
        <v>1.0466558136486106E-3</v>
      </c>
    </row>
    <row r="81" spans="1:25" ht="15.6" x14ac:dyDescent="0.3">
      <c r="A81" s="6" t="s">
        <v>438</v>
      </c>
      <c r="B81" s="6" t="s">
        <v>2</v>
      </c>
      <c r="C81" s="6">
        <v>6</v>
      </c>
      <c r="D81" s="51">
        <v>2.8274333882308137E-5</v>
      </c>
      <c r="E81" s="6">
        <v>10</v>
      </c>
      <c r="F81" s="6" t="s">
        <v>1</v>
      </c>
      <c r="G81" s="6" t="s">
        <v>0</v>
      </c>
      <c r="H81" s="6">
        <v>20</v>
      </c>
      <c r="I81" s="6">
        <v>0.01</v>
      </c>
      <c r="J81" s="6">
        <v>45</v>
      </c>
      <c r="K81" s="20">
        <v>7.5</v>
      </c>
      <c r="L81" s="19">
        <v>26400</v>
      </c>
      <c r="M81" s="56">
        <v>998.21</v>
      </c>
      <c r="N81" s="57">
        <v>1.0016000000000001E-3</v>
      </c>
      <c r="O81" s="58">
        <v>1.003E-6</v>
      </c>
      <c r="P81" s="2">
        <v>1.8499999999999517E-2</v>
      </c>
      <c r="Q81" s="1">
        <v>15.958625730081231</v>
      </c>
      <c r="R81" s="41" t="str">
        <f t="shared" si="7"/>
        <v>EGV01021</v>
      </c>
      <c r="S81" s="41" t="str">
        <f t="shared" si="6"/>
        <v>Pipe_Socket</v>
      </c>
      <c r="T81" s="42">
        <f>M81*('Data and dimensionless numbers'!C81*0.001)*('Data and dimensionless numbers'!K81*0.001/60)/(PI()*('Data and dimensionless numbers'!C81*0.001)^2/4)/N81</f>
        <v>26436.044952036886</v>
      </c>
      <c r="U81" s="43">
        <f t="shared" si="8"/>
        <v>0.01</v>
      </c>
      <c r="V81" s="42">
        <f>(J81*60)*(('Data and dimensionless numbers'!K81*0.001/60)/(PI()*('Data and dimensionless numbers'!C81*0.001)^2/4))/(C81^0.001)</f>
        <v>11915.252327902061</v>
      </c>
      <c r="W81" s="45">
        <f t="shared" si="9"/>
        <v>4.5419607557283431E-4</v>
      </c>
      <c r="X81" s="40">
        <f t="shared" si="10"/>
        <v>1.504483024614059</v>
      </c>
      <c r="Y81" s="44">
        <f t="shared" si="11"/>
        <v>1.0639083820054155E-3</v>
      </c>
    </row>
    <row r="82" spans="1:25" ht="15.6" x14ac:dyDescent="0.3">
      <c r="A82" s="6" t="s">
        <v>437</v>
      </c>
      <c r="B82" s="6" t="s">
        <v>2</v>
      </c>
      <c r="C82" s="6">
        <v>6</v>
      </c>
      <c r="D82" s="51">
        <v>2.8274333882308137E-5</v>
      </c>
      <c r="E82" s="6">
        <v>10</v>
      </c>
      <c r="F82" s="6" t="s">
        <v>1</v>
      </c>
      <c r="G82" s="6" t="s">
        <v>0</v>
      </c>
      <c r="H82" s="6">
        <v>20</v>
      </c>
      <c r="I82" s="6">
        <v>0.01</v>
      </c>
      <c r="J82" s="6">
        <v>45</v>
      </c>
      <c r="K82" s="20">
        <v>6.5</v>
      </c>
      <c r="L82" s="19">
        <v>22900</v>
      </c>
      <c r="M82" s="56">
        <v>998.21</v>
      </c>
      <c r="N82" s="57">
        <v>1.0016000000000001E-3</v>
      </c>
      <c r="O82" s="58">
        <v>1.003E-6</v>
      </c>
      <c r="P82" s="2">
        <v>1.5699999999998937E-2</v>
      </c>
      <c r="Q82" s="1">
        <v>13.543266160122428</v>
      </c>
      <c r="R82" s="41" t="str">
        <f t="shared" si="7"/>
        <v>EGV01022</v>
      </c>
      <c r="S82" s="41" t="str">
        <f t="shared" si="6"/>
        <v>Pipe_Socket</v>
      </c>
      <c r="T82" s="42">
        <f>M82*('Data and dimensionless numbers'!C82*0.001)*('Data and dimensionless numbers'!K82*0.001/60)/(PI()*('Data and dimensionless numbers'!C82*0.001)^2/4)/N82</f>
        <v>22911.238958431968</v>
      </c>
      <c r="U82" s="43">
        <f t="shared" si="8"/>
        <v>0.01</v>
      </c>
      <c r="V82" s="42">
        <f>(J82*60)*(('Data and dimensionless numbers'!K82*0.001/60)/(PI()*('Data and dimensionless numbers'!C82*0.001)^2/4))/(C82^0.001)</f>
        <v>10326.552017515118</v>
      </c>
      <c r="W82" s="45">
        <f t="shared" si="9"/>
        <v>4.5419607557283431E-4</v>
      </c>
      <c r="X82" s="40">
        <f t="shared" si="10"/>
        <v>1.504483024614059</v>
      </c>
      <c r="Y82" s="44">
        <f t="shared" si="11"/>
        <v>9.0288441067482863E-4</v>
      </c>
    </row>
    <row r="83" spans="1:25" ht="15.6" x14ac:dyDescent="0.3">
      <c r="A83" s="6" t="s">
        <v>436</v>
      </c>
      <c r="B83" s="6" t="s">
        <v>2</v>
      </c>
      <c r="C83" s="6">
        <v>6</v>
      </c>
      <c r="D83" s="51">
        <v>2.8274333882308137E-5</v>
      </c>
      <c r="E83" s="6">
        <v>10</v>
      </c>
      <c r="F83" s="6" t="s">
        <v>1</v>
      </c>
      <c r="G83" s="6" t="s">
        <v>0</v>
      </c>
      <c r="H83" s="6">
        <v>20</v>
      </c>
      <c r="I83" s="6">
        <v>0.01</v>
      </c>
      <c r="J83" s="6">
        <v>45</v>
      </c>
      <c r="K83" s="20">
        <v>6.5</v>
      </c>
      <c r="L83" s="19">
        <v>22900</v>
      </c>
      <c r="M83" s="56">
        <v>998.21</v>
      </c>
      <c r="N83" s="57">
        <v>1.0016000000000001E-3</v>
      </c>
      <c r="O83" s="58">
        <v>1.003E-6</v>
      </c>
      <c r="P83" s="2">
        <v>1.6000000000000014E-2</v>
      </c>
      <c r="Q83" s="1">
        <v>13.802054685476032</v>
      </c>
      <c r="R83" s="41" t="str">
        <f t="shared" si="7"/>
        <v>EGV01023</v>
      </c>
      <c r="S83" s="41" t="str">
        <f t="shared" si="6"/>
        <v>Pipe_Socket</v>
      </c>
      <c r="T83" s="42">
        <f>M83*('Data and dimensionless numbers'!C83*0.001)*('Data and dimensionless numbers'!K83*0.001/60)/(PI()*('Data and dimensionless numbers'!C83*0.001)^2/4)/N83</f>
        <v>22911.238958431968</v>
      </c>
      <c r="U83" s="43">
        <f t="shared" si="8"/>
        <v>0.01</v>
      </c>
      <c r="V83" s="42">
        <f>(J83*60)*(('Data and dimensionless numbers'!K83*0.001/60)/(PI()*('Data and dimensionless numbers'!C83*0.001)^2/4))/(C83^0.001)</f>
        <v>10326.552017515118</v>
      </c>
      <c r="W83" s="45">
        <f t="shared" si="9"/>
        <v>4.5419607557283431E-4</v>
      </c>
      <c r="X83" s="40">
        <f t="shared" si="10"/>
        <v>1.504483024614059</v>
      </c>
      <c r="Y83" s="44">
        <f t="shared" si="11"/>
        <v>9.2013697903173546E-4</v>
      </c>
    </row>
    <row r="84" spans="1:25" ht="15.6" x14ac:dyDescent="0.3">
      <c r="A84" s="6" t="s">
        <v>435</v>
      </c>
      <c r="B84" s="6" t="s">
        <v>2</v>
      </c>
      <c r="C84" s="6">
        <v>6</v>
      </c>
      <c r="D84" s="51">
        <v>2.8274333882308137E-5</v>
      </c>
      <c r="E84" s="6">
        <v>10</v>
      </c>
      <c r="F84" s="6" t="s">
        <v>1</v>
      </c>
      <c r="G84" s="6" t="s">
        <v>0</v>
      </c>
      <c r="H84" s="6">
        <v>20</v>
      </c>
      <c r="I84" s="6">
        <v>0.01</v>
      </c>
      <c r="J84" s="6">
        <v>45</v>
      </c>
      <c r="K84" s="20">
        <v>6.5</v>
      </c>
      <c r="L84" s="19">
        <v>22900</v>
      </c>
      <c r="M84" s="56">
        <v>998.21</v>
      </c>
      <c r="N84" s="57">
        <v>1.0016000000000001E-3</v>
      </c>
      <c r="O84" s="58">
        <v>1.003E-6</v>
      </c>
      <c r="P84" s="2">
        <v>1.4799999999999258E-2</v>
      </c>
      <c r="Q84" s="1">
        <v>12.766900584064679</v>
      </c>
      <c r="R84" s="41" t="str">
        <f t="shared" si="7"/>
        <v>EGV01024</v>
      </c>
      <c r="S84" s="41" t="str">
        <f t="shared" si="6"/>
        <v>Pipe_Socket</v>
      </c>
      <c r="T84" s="42">
        <f>M84*('Data and dimensionless numbers'!C84*0.001)*('Data and dimensionless numbers'!K84*0.001/60)/(PI()*('Data and dimensionless numbers'!C84*0.001)^2/4)/N84</f>
        <v>22911.238958431968</v>
      </c>
      <c r="U84" s="43">
        <f t="shared" si="8"/>
        <v>0.01</v>
      </c>
      <c r="V84" s="42">
        <f>(J84*60)*(('Data and dimensionless numbers'!K84*0.001/60)/(PI()*('Data and dimensionless numbers'!C84*0.001)^2/4))/(C84^0.001)</f>
        <v>10326.552017515118</v>
      </c>
      <c r="W84" s="45">
        <f t="shared" si="9"/>
        <v>4.5419607557283431E-4</v>
      </c>
      <c r="X84" s="40">
        <f t="shared" si="10"/>
        <v>1.504483024614059</v>
      </c>
      <c r="Y84" s="44">
        <f t="shared" si="11"/>
        <v>8.5112670560431197E-4</v>
      </c>
    </row>
    <row r="85" spans="1:25" ht="15.6" x14ac:dyDescent="0.3">
      <c r="A85" s="14" t="s">
        <v>434</v>
      </c>
      <c r="B85" s="14" t="s">
        <v>7</v>
      </c>
      <c r="C85" s="14">
        <v>6</v>
      </c>
      <c r="D85" s="51">
        <v>2.8274333882308137E-5</v>
      </c>
      <c r="E85" s="14" t="s">
        <v>6</v>
      </c>
      <c r="F85" s="15" t="s">
        <v>5</v>
      </c>
      <c r="G85" s="15" t="s">
        <v>4</v>
      </c>
      <c r="H85" s="14">
        <v>50</v>
      </c>
      <c r="I85" s="14">
        <v>0.01</v>
      </c>
      <c r="J85" s="14">
        <v>180</v>
      </c>
      <c r="K85" s="13">
        <v>1.05</v>
      </c>
      <c r="L85" s="12">
        <v>6700</v>
      </c>
      <c r="M85" s="56">
        <v>988.05</v>
      </c>
      <c r="N85" s="57">
        <v>5.4651999999999999E-4</v>
      </c>
      <c r="O85" s="59">
        <v>5.5310000000000005E-7</v>
      </c>
      <c r="P85" s="2">
        <v>2.7999999999970271E-3</v>
      </c>
      <c r="Q85" s="1">
        <v>5.6139225278631546</v>
      </c>
      <c r="R85" s="41" t="str">
        <f t="shared" si="7"/>
        <v>EGV01025</v>
      </c>
      <c r="S85" s="41" t="str">
        <f t="shared" si="6"/>
        <v>Bend</v>
      </c>
      <c r="T85" s="42">
        <f>M85*('Data and dimensionless numbers'!C85*0.001)*('Data and dimensionless numbers'!K85*0.001/60)/(PI()*('Data and dimensionless numbers'!C85*0.001)^2/4)/N85</f>
        <v>6713.8213340995781</v>
      </c>
      <c r="U85" s="43">
        <f t="shared" si="8"/>
        <v>0.01</v>
      </c>
      <c r="V85" s="42">
        <f>(J85*60)*(('Data and dimensionless numbers'!K85*0.001/60)/(PI()*('Data and dimensionless numbers'!C85*0.001)^2/4))/(C85^0.001)</f>
        <v>6672.5413036251548</v>
      </c>
      <c r="W85" s="45">
        <f t="shared" si="9"/>
        <v>1.5191796754541978E-3</v>
      </c>
      <c r="X85" s="40">
        <f t="shared" si="10"/>
        <v>1.5302363240726684</v>
      </c>
      <c r="Y85" s="44">
        <f t="shared" si="11"/>
        <v>3.7426150185754361E-4</v>
      </c>
    </row>
    <row r="86" spans="1:25" ht="15.6" x14ac:dyDescent="0.3">
      <c r="A86" s="14" t="s">
        <v>433</v>
      </c>
      <c r="B86" s="14" t="s">
        <v>7</v>
      </c>
      <c r="C86" s="14">
        <v>6</v>
      </c>
      <c r="D86" s="51">
        <v>2.8274333882308137E-5</v>
      </c>
      <c r="E86" s="14" t="s">
        <v>6</v>
      </c>
      <c r="F86" s="15" t="s">
        <v>5</v>
      </c>
      <c r="G86" s="15" t="s">
        <v>4</v>
      </c>
      <c r="H86" s="14">
        <v>50</v>
      </c>
      <c r="I86" s="14">
        <v>0.01</v>
      </c>
      <c r="J86" s="14">
        <v>90</v>
      </c>
      <c r="K86" s="13">
        <v>1.05</v>
      </c>
      <c r="L86" s="12">
        <v>6700</v>
      </c>
      <c r="M86" s="56">
        <v>988.05</v>
      </c>
      <c r="N86" s="57">
        <v>5.4651999999999999E-4</v>
      </c>
      <c r="O86" s="59">
        <v>5.5310000000000005E-7</v>
      </c>
      <c r="P86" s="2">
        <v>2.1999999999984254E-3</v>
      </c>
      <c r="Q86" s="1">
        <v>4.410939129036862</v>
      </c>
      <c r="R86" s="41" t="str">
        <f t="shared" si="7"/>
        <v>EGV01026</v>
      </c>
      <c r="S86" s="41" t="str">
        <f t="shared" si="6"/>
        <v>Bend</v>
      </c>
      <c r="T86" s="42">
        <f>M86*('Data and dimensionless numbers'!C86*0.001)*('Data and dimensionless numbers'!K86*0.001/60)/(PI()*('Data and dimensionless numbers'!C86*0.001)^2/4)/N86</f>
        <v>6713.8213340995781</v>
      </c>
      <c r="U86" s="43">
        <f t="shared" si="8"/>
        <v>0.01</v>
      </c>
      <c r="V86" s="42">
        <f>(J86*60)*(('Data and dimensionless numbers'!K86*0.001/60)/(PI()*('Data and dimensionless numbers'!C86*0.001)^2/4))/(C86^0.001)</f>
        <v>3336.2706518125774</v>
      </c>
      <c r="W86" s="45">
        <f t="shared" si="9"/>
        <v>1.5191796754541978E-3</v>
      </c>
      <c r="X86" s="40">
        <f t="shared" si="10"/>
        <v>1.5302363240726684</v>
      </c>
      <c r="Y86" s="44">
        <f t="shared" si="11"/>
        <v>2.9406260860245748E-4</v>
      </c>
    </row>
    <row r="87" spans="1:25" ht="15.6" x14ac:dyDescent="0.3">
      <c r="A87" s="14" t="s">
        <v>432</v>
      </c>
      <c r="B87" s="14" t="s">
        <v>7</v>
      </c>
      <c r="C87" s="14">
        <v>6</v>
      </c>
      <c r="D87" s="51">
        <v>2.8274333882308137E-5</v>
      </c>
      <c r="E87" s="14" t="s">
        <v>6</v>
      </c>
      <c r="F87" s="15" t="s">
        <v>5</v>
      </c>
      <c r="G87" s="15" t="s">
        <v>4</v>
      </c>
      <c r="H87" s="14">
        <v>50</v>
      </c>
      <c r="I87" s="14">
        <v>0.01</v>
      </c>
      <c r="J87" s="14">
        <v>120</v>
      </c>
      <c r="K87" s="13">
        <v>1.05</v>
      </c>
      <c r="L87" s="12">
        <v>6700</v>
      </c>
      <c r="M87" s="56">
        <v>988.05</v>
      </c>
      <c r="N87" s="57">
        <v>5.4651999999999999E-4</v>
      </c>
      <c r="O87" s="59">
        <v>5.5310000000000005E-7</v>
      </c>
      <c r="P87" s="2">
        <v>2.500000000001279E-3</v>
      </c>
      <c r="Q87" s="1">
        <v>5.0124308284571315</v>
      </c>
      <c r="R87" s="41" t="str">
        <f t="shared" si="7"/>
        <v>EGV01027</v>
      </c>
      <c r="S87" s="41" t="str">
        <f t="shared" si="6"/>
        <v>Bend</v>
      </c>
      <c r="T87" s="42">
        <f>M87*('Data and dimensionless numbers'!C87*0.001)*('Data and dimensionless numbers'!K87*0.001/60)/(PI()*('Data and dimensionless numbers'!C87*0.001)^2/4)/N87</f>
        <v>6713.8213340995781</v>
      </c>
      <c r="U87" s="43">
        <f t="shared" si="8"/>
        <v>0.01</v>
      </c>
      <c r="V87" s="42">
        <f>(J87*60)*(('Data and dimensionless numbers'!K87*0.001/60)/(PI()*('Data and dimensionless numbers'!C87*0.001)^2/4))/(C87^0.001)</f>
        <v>4448.3608690834362</v>
      </c>
      <c r="W87" s="45">
        <f t="shared" si="9"/>
        <v>1.5191796754541978E-3</v>
      </c>
      <c r="X87" s="40">
        <f t="shared" si="10"/>
        <v>1.5302363240726684</v>
      </c>
      <c r="Y87" s="44">
        <f t="shared" si="11"/>
        <v>3.3416205523047546E-4</v>
      </c>
    </row>
    <row r="88" spans="1:25" ht="15.6" x14ac:dyDescent="0.3">
      <c r="A88" s="6" t="s">
        <v>431</v>
      </c>
      <c r="B88" s="6" t="s">
        <v>2</v>
      </c>
      <c r="C88" s="6">
        <v>6</v>
      </c>
      <c r="D88" s="51">
        <v>2.8274333882308137E-5</v>
      </c>
      <c r="E88" s="6">
        <v>10</v>
      </c>
      <c r="F88" s="6" t="s">
        <v>1</v>
      </c>
      <c r="G88" s="6" t="s">
        <v>219</v>
      </c>
      <c r="H88" s="6">
        <v>20</v>
      </c>
      <c r="I88" s="6">
        <v>0.01</v>
      </c>
      <c r="J88" s="6">
        <v>5</v>
      </c>
      <c r="K88" s="20">
        <v>1.9</v>
      </c>
      <c r="L88" s="19">
        <v>6700</v>
      </c>
      <c r="M88" s="56">
        <v>998.21</v>
      </c>
      <c r="N88" s="57">
        <v>1.0016000000000001E-3</v>
      </c>
      <c r="O88" s="58">
        <v>1.003E-6</v>
      </c>
      <c r="P88" s="2">
        <v>3.8000000000000256E-3</v>
      </c>
      <c r="Q88" s="1">
        <v>3.2779879878005769</v>
      </c>
      <c r="R88" s="41" t="str">
        <f t="shared" si="7"/>
        <v>EGV03001</v>
      </c>
      <c r="S88" s="41" t="str">
        <f t="shared" si="6"/>
        <v>Pipe_Socket</v>
      </c>
      <c r="T88" s="42">
        <f>M88*('Data and dimensionless numbers'!C88*0.001)*('Data and dimensionless numbers'!K88*0.001/60)/(PI()*('Data and dimensionless numbers'!C88*0.001)^2/4)/N88</f>
        <v>6697.1313878493438</v>
      </c>
      <c r="U88" s="43">
        <f t="shared" si="8"/>
        <v>0.01</v>
      </c>
      <c r="V88" s="42">
        <f>(J88*60)*(('Data and dimensionless numbers'!K88*0.001/60)/(PI()*('Data and dimensionless numbers'!C88*0.001)^2/4))/(C88^0.001)</f>
        <v>335.39228774835431</v>
      </c>
      <c r="W88" s="45">
        <f t="shared" si="9"/>
        <v>4.5419607557283431E-4</v>
      </c>
      <c r="X88" s="40">
        <f t="shared" si="10"/>
        <v>1.504483024614059</v>
      </c>
      <c r="Y88" s="44">
        <f t="shared" si="11"/>
        <v>2.1853253252003847E-4</v>
      </c>
    </row>
    <row r="89" spans="1:25" ht="15.6" x14ac:dyDescent="0.3">
      <c r="A89" s="6" t="s">
        <v>430</v>
      </c>
      <c r="B89" s="6" t="s">
        <v>2</v>
      </c>
      <c r="C89" s="6">
        <v>6</v>
      </c>
      <c r="D89" s="51">
        <v>2.8274333882308137E-5</v>
      </c>
      <c r="E89" s="6">
        <v>10</v>
      </c>
      <c r="F89" s="6" t="s">
        <v>1</v>
      </c>
      <c r="G89" s="6" t="s">
        <v>219</v>
      </c>
      <c r="H89" s="6">
        <v>20</v>
      </c>
      <c r="I89" s="6">
        <v>0.01</v>
      </c>
      <c r="J89" s="6">
        <v>5</v>
      </c>
      <c r="K89" s="20">
        <v>1.9</v>
      </c>
      <c r="L89" s="19">
        <v>6700</v>
      </c>
      <c r="M89" s="56">
        <v>998.21</v>
      </c>
      <c r="N89" s="57">
        <v>1.0016000000000001E-3</v>
      </c>
      <c r="O89" s="58">
        <v>1.003E-6</v>
      </c>
      <c r="P89" s="2">
        <v>3.7000000000002586E-3</v>
      </c>
      <c r="Q89" s="1">
        <v>3.1917251460165526</v>
      </c>
      <c r="R89" s="41" t="str">
        <f t="shared" si="7"/>
        <v>EGV03002</v>
      </c>
      <c r="S89" s="41" t="str">
        <f t="shared" si="6"/>
        <v>Pipe_Socket</v>
      </c>
      <c r="T89" s="42">
        <f>M89*('Data and dimensionless numbers'!C89*0.001)*('Data and dimensionless numbers'!K89*0.001/60)/(PI()*('Data and dimensionless numbers'!C89*0.001)^2/4)/N89</f>
        <v>6697.1313878493438</v>
      </c>
      <c r="U89" s="43">
        <f t="shared" si="8"/>
        <v>0.01</v>
      </c>
      <c r="V89" s="42">
        <f>(J89*60)*(('Data and dimensionless numbers'!K89*0.001/60)/(PI()*('Data and dimensionless numbers'!C89*0.001)^2/4))/(C89^0.001)</f>
        <v>335.39228774835431</v>
      </c>
      <c r="W89" s="45">
        <f t="shared" si="9"/>
        <v>4.5419607557283431E-4</v>
      </c>
      <c r="X89" s="40">
        <f t="shared" si="10"/>
        <v>1.504483024614059</v>
      </c>
      <c r="Y89" s="44">
        <f t="shared" si="11"/>
        <v>2.127816764011035E-4</v>
      </c>
    </row>
    <row r="90" spans="1:25" ht="15.6" x14ac:dyDescent="0.3">
      <c r="A90" s="6" t="s">
        <v>429</v>
      </c>
      <c r="B90" s="6" t="s">
        <v>7</v>
      </c>
      <c r="C90" s="6">
        <v>6</v>
      </c>
      <c r="D90" s="51">
        <v>2.8274333882308137E-5</v>
      </c>
      <c r="E90" s="6" t="s">
        <v>6</v>
      </c>
      <c r="F90" s="6" t="s">
        <v>5</v>
      </c>
      <c r="G90" s="6" t="s">
        <v>215</v>
      </c>
      <c r="H90" s="6">
        <v>20</v>
      </c>
      <c r="I90" s="6">
        <v>0.01</v>
      </c>
      <c r="J90" s="6">
        <v>5</v>
      </c>
      <c r="K90" s="20">
        <v>1.9</v>
      </c>
      <c r="L90" s="19">
        <v>6700</v>
      </c>
      <c r="M90" s="56">
        <v>998.21</v>
      </c>
      <c r="N90" s="57">
        <v>1.0016000000000001E-3</v>
      </c>
      <c r="O90" s="58">
        <v>1.003E-6</v>
      </c>
      <c r="P90" s="2">
        <v>4.6999999999997044E-3</v>
      </c>
      <c r="Q90" s="1">
        <v>9.4233699574939944</v>
      </c>
      <c r="R90" s="41" t="str">
        <f t="shared" si="7"/>
        <v>EGV03009</v>
      </c>
      <c r="S90" s="41" t="str">
        <f t="shared" si="6"/>
        <v>Bend</v>
      </c>
      <c r="T90" s="42">
        <f>M90*('Data and dimensionless numbers'!C90*0.001)*('Data and dimensionless numbers'!K90*0.001/60)/(PI()*('Data and dimensionless numbers'!C90*0.001)^2/4)/N90</f>
        <v>6697.1313878493438</v>
      </c>
      <c r="U90" s="43">
        <f t="shared" si="8"/>
        <v>0.01</v>
      </c>
      <c r="V90" s="42">
        <f>(J90*60)*(('Data and dimensionless numbers'!K90*0.001/60)/(PI()*('Data and dimensionless numbers'!C90*0.001)^2/4))/(C90^0.001)</f>
        <v>335.39228774835431</v>
      </c>
      <c r="W90" s="45">
        <f t="shared" si="9"/>
        <v>4.5419607557283431E-4</v>
      </c>
      <c r="X90" s="40">
        <f t="shared" si="10"/>
        <v>1.504483024614059</v>
      </c>
      <c r="Y90" s="44">
        <f t="shared" si="11"/>
        <v>6.2822466383293299E-4</v>
      </c>
    </row>
    <row r="91" spans="1:25" ht="15.6" x14ac:dyDescent="0.3">
      <c r="A91" s="6" t="s">
        <v>428</v>
      </c>
      <c r="B91" s="6" t="s">
        <v>7</v>
      </c>
      <c r="C91" s="6">
        <v>6</v>
      </c>
      <c r="D91" s="51">
        <v>2.8274333882308137E-5</v>
      </c>
      <c r="E91" s="6" t="s">
        <v>6</v>
      </c>
      <c r="F91" s="6" t="s">
        <v>5</v>
      </c>
      <c r="G91" s="6" t="s">
        <v>215</v>
      </c>
      <c r="H91" s="6">
        <v>20</v>
      </c>
      <c r="I91" s="6">
        <v>0.01</v>
      </c>
      <c r="J91" s="6">
        <v>5</v>
      </c>
      <c r="K91" s="20">
        <v>1.9</v>
      </c>
      <c r="L91" s="19">
        <v>6700</v>
      </c>
      <c r="M91" s="56">
        <v>998.21</v>
      </c>
      <c r="N91" s="57">
        <v>1.0016000000000001E-3</v>
      </c>
      <c r="O91" s="58">
        <v>1.003E-6</v>
      </c>
      <c r="P91" s="2">
        <v>3.0999999999998806E-3</v>
      </c>
      <c r="Q91" s="1">
        <v>6.2154142272834241</v>
      </c>
      <c r="R91" s="41" t="str">
        <f t="shared" si="7"/>
        <v>EGV03010</v>
      </c>
      <c r="S91" s="41" t="str">
        <f t="shared" si="6"/>
        <v>Bend</v>
      </c>
      <c r="T91" s="42">
        <f>M91*('Data and dimensionless numbers'!C91*0.001)*('Data and dimensionless numbers'!K91*0.001/60)/(PI()*('Data and dimensionless numbers'!C91*0.001)^2/4)/N91</f>
        <v>6697.1313878493438</v>
      </c>
      <c r="U91" s="43">
        <f t="shared" si="8"/>
        <v>0.01</v>
      </c>
      <c r="V91" s="42">
        <f>(J91*60)*(('Data and dimensionless numbers'!K91*0.001/60)/(PI()*('Data and dimensionless numbers'!C91*0.001)^2/4))/(C91^0.001)</f>
        <v>335.39228774835431</v>
      </c>
      <c r="W91" s="45">
        <f t="shared" si="9"/>
        <v>4.5419607557283431E-4</v>
      </c>
      <c r="X91" s="40">
        <f t="shared" si="10"/>
        <v>1.504483024614059</v>
      </c>
      <c r="Y91" s="44">
        <f t="shared" si="11"/>
        <v>4.1436094848556164E-4</v>
      </c>
    </row>
    <row r="92" spans="1:25" ht="15.6" x14ac:dyDescent="0.3">
      <c r="A92" s="6" t="s">
        <v>427</v>
      </c>
      <c r="B92" s="6" t="s">
        <v>7</v>
      </c>
      <c r="C92" s="6">
        <v>6</v>
      </c>
      <c r="D92" s="51">
        <v>2.8274333882308137E-5</v>
      </c>
      <c r="E92" s="6" t="s">
        <v>6</v>
      </c>
      <c r="F92" s="6" t="s">
        <v>5</v>
      </c>
      <c r="G92" s="6" t="s">
        <v>215</v>
      </c>
      <c r="H92" s="6">
        <v>20</v>
      </c>
      <c r="I92" s="6">
        <v>0.01</v>
      </c>
      <c r="J92" s="6">
        <v>5</v>
      </c>
      <c r="K92" s="20">
        <v>1.9</v>
      </c>
      <c r="L92" s="19">
        <v>6700</v>
      </c>
      <c r="M92" s="56">
        <v>998.21</v>
      </c>
      <c r="N92" s="57">
        <v>1.0016000000000001E-3</v>
      </c>
      <c r="O92" s="58">
        <v>1.003E-6</v>
      </c>
      <c r="P92" s="2">
        <v>3.1999999999996476E-3</v>
      </c>
      <c r="Q92" s="1">
        <v>6.4159114604211398</v>
      </c>
      <c r="R92" s="41" t="str">
        <f t="shared" si="7"/>
        <v>EGV03011</v>
      </c>
      <c r="S92" s="41" t="str">
        <f t="shared" si="6"/>
        <v>Bend</v>
      </c>
      <c r="T92" s="42">
        <f>M92*('Data and dimensionless numbers'!C92*0.001)*('Data and dimensionless numbers'!K92*0.001/60)/(PI()*('Data and dimensionless numbers'!C92*0.001)^2/4)/N92</f>
        <v>6697.1313878493438</v>
      </c>
      <c r="U92" s="43">
        <f t="shared" si="8"/>
        <v>0.01</v>
      </c>
      <c r="V92" s="42">
        <f>(J92*60)*(('Data and dimensionless numbers'!K92*0.001/60)/(PI()*('Data and dimensionless numbers'!C92*0.001)^2/4))/(C92^0.001)</f>
        <v>335.39228774835431</v>
      </c>
      <c r="W92" s="45">
        <f t="shared" si="9"/>
        <v>4.5419607557283431E-4</v>
      </c>
      <c r="X92" s="40">
        <f t="shared" si="10"/>
        <v>1.504483024614059</v>
      </c>
      <c r="Y92" s="44">
        <f t="shared" si="11"/>
        <v>4.2772743069474271E-4</v>
      </c>
    </row>
    <row r="93" spans="1:25" ht="15.6" x14ac:dyDescent="0.3">
      <c r="A93" s="6" t="s">
        <v>426</v>
      </c>
      <c r="B93" s="6" t="s">
        <v>7</v>
      </c>
      <c r="C93" s="6">
        <v>6</v>
      </c>
      <c r="D93" s="51">
        <v>2.8274333882308137E-5</v>
      </c>
      <c r="E93" s="6" t="s">
        <v>6</v>
      </c>
      <c r="F93" s="6" t="s">
        <v>5</v>
      </c>
      <c r="G93" s="6" t="s">
        <v>215</v>
      </c>
      <c r="H93" s="6">
        <v>20</v>
      </c>
      <c r="I93" s="6">
        <v>0.01</v>
      </c>
      <c r="J93" s="6">
        <v>10</v>
      </c>
      <c r="K93" s="20">
        <v>1.9</v>
      </c>
      <c r="L93" s="19">
        <v>6700</v>
      </c>
      <c r="M93" s="56">
        <v>998.21</v>
      </c>
      <c r="N93" s="57">
        <v>1.0016000000000001E-3</v>
      </c>
      <c r="O93" s="58">
        <v>1.003E-6</v>
      </c>
      <c r="P93" s="2">
        <v>2.8000000000005798E-3</v>
      </c>
      <c r="Q93" s="1">
        <v>5.6139225278702778</v>
      </c>
      <c r="R93" s="41" t="str">
        <f t="shared" si="7"/>
        <v>EGV03012</v>
      </c>
      <c r="S93" s="41" t="str">
        <f t="shared" si="6"/>
        <v>Bend</v>
      </c>
      <c r="T93" s="42">
        <f>M93*('Data and dimensionless numbers'!C93*0.001)*('Data and dimensionless numbers'!K93*0.001/60)/(PI()*('Data and dimensionless numbers'!C93*0.001)^2/4)/N93</f>
        <v>6697.1313878493438</v>
      </c>
      <c r="U93" s="43">
        <f t="shared" si="8"/>
        <v>0.01</v>
      </c>
      <c r="V93" s="42">
        <f>(J93*60)*(('Data and dimensionless numbers'!K93*0.001/60)/(PI()*('Data and dimensionless numbers'!C93*0.001)^2/4))/(C93^0.001)</f>
        <v>670.78457549670861</v>
      </c>
      <c r="W93" s="45">
        <f t="shared" si="9"/>
        <v>4.5419607557283431E-4</v>
      </c>
      <c r="X93" s="40">
        <f t="shared" si="10"/>
        <v>1.504483024614059</v>
      </c>
      <c r="Y93" s="44">
        <f t="shared" si="11"/>
        <v>3.7426150185801855E-4</v>
      </c>
    </row>
    <row r="94" spans="1:25" ht="15.6" x14ac:dyDescent="0.3">
      <c r="A94" s="6" t="s">
        <v>425</v>
      </c>
      <c r="B94" s="6" t="s">
        <v>7</v>
      </c>
      <c r="C94" s="6">
        <v>6</v>
      </c>
      <c r="D94" s="51">
        <v>2.8274333882308137E-5</v>
      </c>
      <c r="E94" s="6" t="s">
        <v>6</v>
      </c>
      <c r="F94" s="6" t="s">
        <v>5</v>
      </c>
      <c r="G94" s="6" t="s">
        <v>215</v>
      </c>
      <c r="H94" s="6">
        <v>50</v>
      </c>
      <c r="I94" s="6">
        <v>0.01</v>
      </c>
      <c r="J94" s="6">
        <v>5</v>
      </c>
      <c r="K94" s="20">
        <v>1.9</v>
      </c>
      <c r="L94" s="19">
        <v>12100</v>
      </c>
      <c r="M94" s="56">
        <v>988.05</v>
      </c>
      <c r="N94" s="57">
        <v>5.4651999999999999E-4</v>
      </c>
      <c r="O94" s="59">
        <v>5.5310000000000005E-7</v>
      </c>
      <c r="P94" s="2">
        <v>3.3999999999991815E-3</v>
      </c>
      <c r="Q94" s="1">
        <v>6.8169059266965704</v>
      </c>
      <c r="R94" s="41" t="str">
        <f t="shared" si="7"/>
        <v>EGV03015</v>
      </c>
      <c r="S94" s="41" t="str">
        <f t="shared" si="6"/>
        <v>Bend</v>
      </c>
      <c r="T94" s="42">
        <f>M94*('Data and dimensionless numbers'!C94*0.001)*('Data and dimensionless numbers'!K94*0.001/60)/(PI()*('Data and dimensionless numbers'!C94*0.001)^2/4)/N94</f>
        <v>12148.819556942095</v>
      </c>
      <c r="U94" s="43">
        <f t="shared" si="8"/>
        <v>0.01</v>
      </c>
      <c r="V94" s="42">
        <f>(J94*60)*(('Data and dimensionless numbers'!K94*0.001/60)/(PI()*('Data and dimensionless numbers'!C94*0.001)^2/4))/(C94^0.001)</f>
        <v>335.39228774835431</v>
      </c>
      <c r="W94" s="45">
        <f t="shared" si="9"/>
        <v>1.5191796754541978E-3</v>
      </c>
      <c r="X94" s="40">
        <f t="shared" si="10"/>
        <v>1.5302363240726684</v>
      </c>
      <c r="Y94" s="44">
        <f t="shared" si="11"/>
        <v>4.5446039511310473E-4</v>
      </c>
    </row>
    <row r="95" spans="1:25" ht="15.6" x14ac:dyDescent="0.3">
      <c r="A95" s="6" t="s">
        <v>424</v>
      </c>
      <c r="B95" s="6" t="s">
        <v>7</v>
      </c>
      <c r="C95" s="6">
        <v>6</v>
      </c>
      <c r="D95" s="51">
        <v>2.8274333882308137E-5</v>
      </c>
      <c r="E95" s="6" t="s">
        <v>6</v>
      </c>
      <c r="F95" s="6" t="s">
        <v>5</v>
      </c>
      <c r="G95" s="6" t="s">
        <v>215</v>
      </c>
      <c r="H95" s="6">
        <v>50</v>
      </c>
      <c r="I95" s="6">
        <v>0.01</v>
      </c>
      <c r="J95" s="6">
        <v>10</v>
      </c>
      <c r="K95" s="20">
        <v>1.9</v>
      </c>
      <c r="L95" s="19">
        <v>12100</v>
      </c>
      <c r="M95" s="56">
        <v>988.05</v>
      </c>
      <c r="N95" s="57">
        <v>5.4651999999999999E-4</v>
      </c>
      <c r="O95" s="59">
        <v>5.5310000000000005E-7</v>
      </c>
      <c r="P95" s="2">
        <v>3.0999999999998806E-3</v>
      </c>
      <c r="Q95" s="1">
        <v>6.2154142272834241</v>
      </c>
      <c r="R95" s="41" t="str">
        <f t="shared" si="7"/>
        <v>EGV03018</v>
      </c>
      <c r="S95" s="41" t="str">
        <f t="shared" si="6"/>
        <v>Bend</v>
      </c>
      <c r="T95" s="42">
        <f>M95*('Data and dimensionless numbers'!C95*0.001)*('Data and dimensionless numbers'!K95*0.001/60)/(PI()*('Data and dimensionless numbers'!C95*0.001)^2/4)/N95</f>
        <v>12148.819556942095</v>
      </c>
      <c r="U95" s="43">
        <f t="shared" si="8"/>
        <v>0.01</v>
      </c>
      <c r="V95" s="42">
        <f>(J95*60)*(('Data and dimensionless numbers'!K95*0.001/60)/(PI()*('Data and dimensionless numbers'!C95*0.001)^2/4))/(C95^0.001)</f>
        <v>670.78457549670861</v>
      </c>
      <c r="W95" s="45">
        <f t="shared" si="9"/>
        <v>1.5191796754541978E-3</v>
      </c>
      <c r="X95" s="40">
        <f t="shared" si="10"/>
        <v>1.5302363240726684</v>
      </c>
      <c r="Y95" s="44">
        <f t="shared" si="11"/>
        <v>4.1436094848556164E-4</v>
      </c>
    </row>
    <row r="96" spans="1:25" ht="15.6" x14ac:dyDescent="0.3">
      <c r="A96" s="6" t="s">
        <v>423</v>
      </c>
      <c r="B96" s="6" t="s">
        <v>2</v>
      </c>
      <c r="C96" s="6">
        <v>6</v>
      </c>
      <c r="D96" s="51">
        <v>2.8274333882308137E-5</v>
      </c>
      <c r="E96" s="6">
        <v>10</v>
      </c>
      <c r="F96" s="6" t="s">
        <v>1</v>
      </c>
      <c r="G96" s="6" t="s">
        <v>219</v>
      </c>
      <c r="H96" s="6">
        <v>50</v>
      </c>
      <c r="I96" s="6">
        <v>0.01</v>
      </c>
      <c r="J96" s="6">
        <v>5</v>
      </c>
      <c r="K96" s="20">
        <v>1.9</v>
      </c>
      <c r="L96" s="19">
        <v>12100</v>
      </c>
      <c r="M96" s="56">
        <v>988.05</v>
      </c>
      <c r="N96" s="57">
        <v>5.4651999999999999E-4</v>
      </c>
      <c r="O96" s="59">
        <v>5.5310000000000005E-7</v>
      </c>
      <c r="P96" s="2">
        <v>2.500000000001279E-3</v>
      </c>
      <c r="Q96" s="1">
        <v>2.1565710446067312</v>
      </c>
      <c r="R96" s="41" t="str">
        <f t="shared" si="7"/>
        <v>EGV03021</v>
      </c>
      <c r="S96" s="41" t="str">
        <f t="shared" si="6"/>
        <v>Pipe_Socket</v>
      </c>
      <c r="T96" s="42">
        <f>M96*('Data and dimensionless numbers'!C96*0.001)*('Data and dimensionless numbers'!K96*0.001/60)/(PI()*('Data and dimensionless numbers'!C96*0.001)^2/4)/N96</f>
        <v>12148.819556942095</v>
      </c>
      <c r="U96" s="43">
        <f t="shared" si="8"/>
        <v>0.01</v>
      </c>
      <c r="V96" s="42">
        <f>(J96*60)*(('Data and dimensionless numbers'!K96*0.001/60)/(PI()*('Data and dimensionless numbers'!C96*0.001)^2/4))/(C96^0.001)</f>
        <v>335.39228774835431</v>
      </c>
      <c r="W96" s="45">
        <f t="shared" si="9"/>
        <v>1.5191796754541978E-3</v>
      </c>
      <c r="X96" s="40">
        <f t="shared" si="10"/>
        <v>1.5302363240726684</v>
      </c>
      <c r="Y96" s="44">
        <f t="shared" si="11"/>
        <v>1.4377140297378209E-4</v>
      </c>
    </row>
    <row r="97" spans="1:25" ht="15.6" x14ac:dyDescent="0.3">
      <c r="A97" s="6" t="s">
        <v>422</v>
      </c>
      <c r="B97" s="6" t="s">
        <v>2</v>
      </c>
      <c r="C97" s="6">
        <v>6</v>
      </c>
      <c r="D97" s="51">
        <v>2.8274333882308137E-5</v>
      </c>
      <c r="E97" s="6">
        <v>10</v>
      </c>
      <c r="F97" s="6" t="s">
        <v>1</v>
      </c>
      <c r="G97" s="6" t="s">
        <v>219</v>
      </c>
      <c r="H97" s="6">
        <v>50</v>
      </c>
      <c r="I97" s="6">
        <v>0.01</v>
      </c>
      <c r="J97" s="6">
        <v>5</v>
      </c>
      <c r="K97" s="20">
        <v>1.9</v>
      </c>
      <c r="L97" s="19">
        <v>12100</v>
      </c>
      <c r="M97" s="56">
        <v>988.05</v>
      </c>
      <c r="N97" s="57">
        <v>5.4651999999999999E-4</v>
      </c>
      <c r="O97" s="59">
        <v>5.5310000000000005E-7</v>
      </c>
      <c r="P97" s="2">
        <v>2.6999999999990365E-3</v>
      </c>
      <c r="Q97" s="1">
        <v>2.3290967281732473</v>
      </c>
      <c r="R97" s="41" t="str">
        <f t="shared" si="7"/>
        <v>EGV03022</v>
      </c>
      <c r="S97" s="41" t="str">
        <f t="shared" si="6"/>
        <v>Pipe_Socket</v>
      </c>
      <c r="T97" s="42">
        <f>M97*('Data and dimensionless numbers'!C97*0.001)*('Data and dimensionless numbers'!K97*0.001/60)/(PI()*('Data and dimensionless numbers'!C97*0.001)^2/4)/N97</f>
        <v>12148.819556942095</v>
      </c>
      <c r="U97" s="43">
        <f t="shared" si="8"/>
        <v>0.01</v>
      </c>
      <c r="V97" s="42">
        <f>(J97*60)*(('Data and dimensionless numbers'!K97*0.001/60)/(PI()*('Data and dimensionless numbers'!C97*0.001)^2/4))/(C97^0.001)</f>
        <v>335.39228774835431</v>
      </c>
      <c r="W97" s="45">
        <f t="shared" si="9"/>
        <v>1.5191796754541978E-3</v>
      </c>
      <c r="X97" s="40">
        <f t="shared" si="10"/>
        <v>1.5302363240726684</v>
      </c>
      <c r="Y97" s="44">
        <f t="shared" si="11"/>
        <v>1.5527311521154984E-4</v>
      </c>
    </row>
    <row r="98" spans="1:25" ht="15.6" x14ac:dyDescent="0.3">
      <c r="A98" s="6" t="s">
        <v>421</v>
      </c>
      <c r="B98" s="6" t="s">
        <v>2</v>
      </c>
      <c r="C98" s="6">
        <v>6</v>
      </c>
      <c r="D98" s="51">
        <v>2.8274333882308137E-5</v>
      </c>
      <c r="E98" s="6">
        <v>10</v>
      </c>
      <c r="F98" s="6" t="s">
        <v>1</v>
      </c>
      <c r="G98" s="6" t="s">
        <v>219</v>
      </c>
      <c r="H98" s="6">
        <v>50</v>
      </c>
      <c r="I98" s="6">
        <v>0.01</v>
      </c>
      <c r="J98" s="6">
        <v>5</v>
      </c>
      <c r="K98" s="20">
        <v>1.9</v>
      </c>
      <c r="L98" s="19">
        <v>12100</v>
      </c>
      <c r="M98" s="56">
        <v>988.05</v>
      </c>
      <c r="N98" s="57">
        <v>5.4651999999999999E-4</v>
      </c>
      <c r="O98" s="59">
        <v>5.5310000000000005E-7</v>
      </c>
      <c r="P98" s="2">
        <v>2.0000000000006679E-3</v>
      </c>
      <c r="Q98" s="1">
        <v>1.7252568356850786</v>
      </c>
      <c r="R98" s="41" t="str">
        <f t="shared" si="7"/>
        <v>EGV03023</v>
      </c>
      <c r="S98" s="41" t="str">
        <f t="shared" si="6"/>
        <v>Pipe_Socket</v>
      </c>
      <c r="T98" s="42">
        <f>M98*('Data and dimensionless numbers'!C98*0.001)*('Data and dimensionless numbers'!K98*0.001/60)/(PI()*('Data and dimensionless numbers'!C98*0.001)^2/4)/N98</f>
        <v>12148.819556942095</v>
      </c>
      <c r="U98" s="43">
        <f t="shared" si="8"/>
        <v>0.01</v>
      </c>
      <c r="V98" s="42">
        <f>(J98*60)*(('Data and dimensionless numbers'!K98*0.001/60)/(PI()*('Data and dimensionless numbers'!C98*0.001)^2/4))/(C98^0.001)</f>
        <v>335.39228774835431</v>
      </c>
      <c r="W98" s="45">
        <f t="shared" si="9"/>
        <v>1.5191796754541978E-3</v>
      </c>
      <c r="X98" s="40">
        <f t="shared" si="10"/>
        <v>1.5302363240726684</v>
      </c>
      <c r="Y98" s="44">
        <f t="shared" si="11"/>
        <v>1.1501712237900523E-4</v>
      </c>
    </row>
    <row r="99" spans="1:25" ht="15.6" x14ac:dyDescent="0.3">
      <c r="A99" s="6" t="s">
        <v>420</v>
      </c>
      <c r="B99" s="6" t="s">
        <v>2</v>
      </c>
      <c r="C99" s="6">
        <v>6</v>
      </c>
      <c r="D99" s="51">
        <v>2.8274333882308137E-5</v>
      </c>
      <c r="E99" s="6">
        <v>10</v>
      </c>
      <c r="F99" s="6" t="s">
        <v>1</v>
      </c>
      <c r="G99" s="6" t="s">
        <v>219</v>
      </c>
      <c r="H99" s="6">
        <v>50</v>
      </c>
      <c r="I99" s="6">
        <v>0.01</v>
      </c>
      <c r="J99" s="5">
        <v>30</v>
      </c>
      <c r="K99" s="20">
        <v>1.9</v>
      </c>
      <c r="L99" s="19">
        <v>12100</v>
      </c>
      <c r="M99" s="56">
        <v>988.05</v>
      </c>
      <c r="N99" s="57">
        <v>5.4651999999999999E-4</v>
      </c>
      <c r="O99" s="59">
        <v>5.5310000000000005E-7</v>
      </c>
      <c r="P99" s="2">
        <v>8.4000000000017394E-3</v>
      </c>
      <c r="Q99" s="1">
        <v>7.2460787098764108</v>
      </c>
      <c r="R99" s="41" t="str">
        <f t="shared" si="7"/>
        <v>EGV03030</v>
      </c>
      <c r="S99" s="41" t="str">
        <f t="shared" si="6"/>
        <v>Pipe_Socket</v>
      </c>
      <c r="T99" s="42">
        <f>M99*('Data and dimensionless numbers'!C99*0.001)*('Data and dimensionless numbers'!K99*0.001/60)/(PI()*('Data and dimensionless numbers'!C99*0.001)^2/4)/N99</f>
        <v>12148.819556942095</v>
      </c>
      <c r="U99" s="43">
        <f t="shared" si="8"/>
        <v>0.01</v>
      </c>
      <c r="V99" s="42">
        <f>(J99*60)*(('Data and dimensionless numbers'!K99*0.001/60)/(PI()*('Data and dimensionless numbers'!C99*0.001)^2/4))/(C99^0.001)</f>
        <v>2012.3537264901258</v>
      </c>
      <c r="W99" s="45">
        <f t="shared" si="9"/>
        <v>1.5191796754541978E-3</v>
      </c>
      <c r="X99" s="40">
        <f t="shared" si="10"/>
        <v>1.5302363240726684</v>
      </c>
      <c r="Y99" s="44">
        <f t="shared" si="11"/>
        <v>4.830719139917607E-4</v>
      </c>
    </row>
    <row r="100" spans="1:25" ht="15.6" x14ac:dyDescent="0.3">
      <c r="A100" s="6" t="s">
        <v>419</v>
      </c>
      <c r="B100" s="6" t="s">
        <v>2</v>
      </c>
      <c r="C100" s="6">
        <v>6</v>
      </c>
      <c r="D100" s="51">
        <v>2.8274333882308137E-5</v>
      </c>
      <c r="E100" s="6">
        <v>10</v>
      </c>
      <c r="F100" s="6" t="s">
        <v>1</v>
      </c>
      <c r="G100" s="6" t="s">
        <v>219</v>
      </c>
      <c r="H100" s="6">
        <v>50</v>
      </c>
      <c r="I100" s="6">
        <v>0.01</v>
      </c>
      <c r="J100" s="5">
        <v>30</v>
      </c>
      <c r="K100" s="20">
        <v>1.9</v>
      </c>
      <c r="L100" s="19">
        <v>12100</v>
      </c>
      <c r="M100" s="56">
        <v>988.05</v>
      </c>
      <c r="N100" s="57">
        <v>5.4651999999999999E-4</v>
      </c>
      <c r="O100" s="59">
        <v>5.5310000000000005E-7</v>
      </c>
      <c r="P100" s="2">
        <v>9.4999999999991758E-3</v>
      </c>
      <c r="Q100" s="1">
        <v>8.1949699695006757</v>
      </c>
      <c r="R100" s="41" t="str">
        <f t="shared" si="7"/>
        <v>EGV03031</v>
      </c>
      <c r="S100" s="41" t="str">
        <f t="shared" si="6"/>
        <v>Pipe_Socket</v>
      </c>
      <c r="T100" s="42">
        <f>M100*('Data and dimensionless numbers'!C100*0.001)*('Data and dimensionless numbers'!K100*0.001/60)/(PI()*('Data and dimensionless numbers'!C100*0.001)^2/4)/N100</f>
        <v>12148.819556942095</v>
      </c>
      <c r="U100" s="43">
        <f t="shared" si="8"/>
        <v>0.01</v>
      </c>
      <c r="V100" s="42">
        <f>(J100*60)*(('Data and dimensionless numbers'!K100*0.001/60)/(PI()*('Data and dimensionless numbers'!C100*0.001)^2/4))/(C100^0.001)</f>
        <v>2012.3537264901258</v>
      </c>
      <c r="W100" s="45">
        <f t="shared" si="9"/>
        <v>1.5191796754541978E-3</v>
      </c>
      <c r="X100" s="40">
        <f t="shared" si="10"/>
        <v>1.5302363240726684</v>
      </c>
      <c r="Y100" s="44">
        <f t="shared" si="11"/>
        <v>5.4633133130004507E-4</v>
      </c>
    </row>
    <row r="101" spans="1:25" ht="15.6" x14ac:dyDescent="0.3">
      <c r="A101" s="6" t="s">
        <v>418</v>
      </c>
      <c r="B101" s="6" t="s">
        <v>2</v>
      </c>
      <c r="C101" s="6">
        <v>6</v>
      </c>
      <c r="D101" s="51">
        <v>2.8274333882308137E-5</v>
      </c>
      <c r="E101" s="6">
        <v>10</v>
      </c>
      <c r="F101" s="6" t="s">
        <v>1</v>
      </c>
      <c r="G101" s="6" t="s">
        <v>219</v>
      </c>
      <c r="H101" s="6">
        <v>50</v>
      </c>
      <c r="I101" s="6">
        <v>0.01</v>
      </c>
      <c r="J101" s="5">
        <v>30</v>
      </c>
      <c r="K101" s="20">
        <v>1.9</v>
      </c>
      <c r="L101" s="19">
        <v>12100</v>
      </c>
      <c r="M101" s="56">
        <v>988.05</v>
      </c>
      <c r="N101" s="57">
        <v>5.4651999999999999E-4</v>
      </c>
      <c r="O101" s="59">
        <v>5.5310000000000005E-7</v>
      </c>
      <c r="P101" s="2">
        <v>8.2000000000004292E-3</v>
      </c>
      <c r="Q101" s="1">
        <v>7.07355302630683</v>
      </c>
      <c r="R101" s="41" t="str">
        <f t="shared" si="7"/>
        <v>EGV03032</v>
      </c>
      <c r="S101" s="41" t="str">
        <f t="shared" si="6"/>
        <v>Pipe_Socket</v>
      </c>
      <c r="T101" s="42">
        <f>M101*('Data and dimensionless numbers'!C101*0.001)*('Data and dimensionless numbers'!K101*0.001/60)/(PI()*('Data and dimensionless numbers'!C101*0.001)^2/4)/N101</f>
        <v>12148.819556942095</v>
      </c>
      <c r="U101" s="43">
        <f t="shared" si="8"/>
        <v>0.01</v>
      </c>
      <c r="V101" s="42">
        <f>(J101*60)*(('Data and dimensionless numbers'!K101*0.001/60)/(PI()*('Data and dimensionless numbers'!C101*0.001)^2/4))/(C101^0.001)</f>
        <v>2012.3537264901258</v>
      </c>
      <c r="W101" s="45">
        <f t="shared" si="9"/>
        <v>1.5191796754541978E-3</v>
      </c>
      <c r="X101" s="40">
        <f t="shared" si="10"/>
        <v>1.5302363240726684</v>
      </c>
      <c r="Y101" s="44">
        <f t="shared" si="11"/>
        <v>4.7157020175378863E-4</v>
      </c>
    </row>
    <row r="102" spans="1:25" ht="15.6" x14ac:dyDescent="0.3">
      <c r="A102" s="6" t="s">
        <v>417</v>
      </c>
      <c r="B102" s="6" t="s">
        <v>2</v>
      </c>
      <c r="C102" s="6">
        <v>6</v>
      </c>
      <c r="D102" s="51">
        <v>2.8274333882308137E-5</v>
      </c>
      <c r="E102" s="6">
        <v>10</v>
      </c>
      <c r="F102" s="6" t="s">
        <v>1</v>
      </c>
      <c r="G102" s="6" t="s">
        <v>219</v>
      </c>
      <c r="H102" s="6">
        <v>50</v>
      </c>
      <c r="I102" s="6">
        <v>0.01</v>
      </c>
      <c r="J102" s="5">
        <v>45</v>
      </c>
      <c r="K102" s="20">
        <v>1.9</v>
      </c>
      <c r="L102" s="19">
        <v>12100</v>
      </c>
      <c r="M102" s="56">
        <v>988.05</v>
      </c>
      <c r="N102" s="57">
        <v>5.4651999999999999E-4</v>
      </c>
      <c r="O102" s="59">
        <v>5.5310000000000005E-7</v>
      </c>
      <c r="P102" s="2">
        <v>1.0199999999999321E-2</v>
      </c>
      <c r="Q102" s="1">
        <v>8.7988098619903763</v>
      </c>
      <c r="R102" s="41" t="str">
        <f t="shared" si="7"/>
        <v>EGV03034</v>
      </c>
      <c r="S102" s="41" t="str">
        <f t="shared" si="6"/>
        <v>Pipe_Socket</v>
      </c>
      <c r="T102" s="42">
        <f>M102*('Data and dimensionless numbers'!C102*0.001)*('Data and dimensionless numbers'!K102*0.001/60)/(PI()*('Data and dimensionless numbers'!C102*0.001)^2/4)/N102</f>
        <v>12148.819556942095</v>
      </c>
      <c r="U102" s="43">
        <f t="shared" si="8"/>
        <v>0.01</v>
      </c>
      <c r="V102" s="42">
        <f>(J102*60)*(('Data and dimensionless numbers'!K102*0.001/60)/(PI()*('Data and dimensionless numbers'!C102*0.001)^2/4))/(C102^0.001)</f>
        <v>3018.5305897351886</v>
      </c>
      <c r="W102" s="45">
        <f t="shared" si="9"/>
        <v>1.5191796754541978E-3</v>
      </c>
      <c r="X102" s="40">
        <f t="shared" si="10"/>
        <v>1.5302363240726684</v>
      </c>
      <c r="Y102" s="44">
        <f t="shared" si="11"/>
        <v>5.8658732413269178E-4</v>
      </c>
    </row>
    <row r="103" spans="1:25" ht="15.6" x14ac:dyDescent="0.3">
      <c r="A103" s="6" t="s">
        <v>416</v>
      </c>
      <c r="B103" s="6" t="s">
        <v>2</v>
      </c>
      <c r="C103" s="6">
        <v>6</v>
      </c>
      <c r="D103" s="51">
        <v>2.8274333882308137E-5</v>
      </c>
      <c r="E103" s="6">
        <v>10</v>
      </c>
      <c r="F103" s="6" t="s">
        <v>1</v>
      </c>
      <c r="G103" s="6" t="s">
        <v>219</v>
      </c>
      <c r="H103" s="6">
        <v>50</v>
      </c>
      <c r="I103" s="6">
        <v>0.01</v>
      </c>
      <c r="J103" s="5">
        <v>45</v>
      </c>
      <c r="K103" s="20">
        <v>1.9</v>
      </c>
      <c r="L103" s="19">
        <v>12100</v>
      </c>
      <c r="M103" s="56">
        <v>988.05</v>
      </c>
      <c r="N103" s="57">
        <v>5.4651999999999999E-4</v>
      </c>
      <c r="O103" s="59">
        <v>5.5310000000000005E-7</v>
      </c>
      <c r="P103" s="2">
        <v>1.0199999999999321E-2</v>
      </c>
      <c r="Q103" s="1">
        <v>8.7988098619903763</v>
      </c>
      <c r="R103" s="41" t="str">
        <f t="shared" si="7"/>
        <v>EGV03035</v>
      </c>
      <c r="S103" s="41" t="str">
        <f t="shared" si="6"/>
        <v>Pipe_Socket</v>
      </c>
      <c r="T103" s="42">
        <f>M103*('Data and dimensionless numbers'!C103*0.001)*('Data and dimensionless numbers'!K103*0.001/60)/(PI()*('Data and dimensionless numbers'!C103*0.001)^2/4)/N103</f>
        <v>12148.819556942095</v>
      </c>
      <c r="U103" s="43">
        <f t="shared" si="8"/>
        <v>0.01</v>
      </c>
      <c r="V103" s="42">
        <f>(J103*60)*(('Data and dimensionless numbers'!K103*0.001/60)/(PI()*('Data and dimensionless numbers'!C103*0.001)^2/4))/(C103^0.001)</f>
        <v>3018.5305897351886</v>
      </c>
      <c r="W103" s="45">
        <f t="shared" si="9"/>
        <v>1.5191796754541978E-3</v>
      </c>
      <c r="X103" s="40">
        <f t="shared" si="10"/>
        <v>1.5302363240726684</v>
      </c>
      <c r="Y103" s="44">
        <f t="shared" si="11"/>
        <v>5.8658732413269178E-4</v>
      </c>
    </row>
    <row r="104" spans="1:25" ht="15.6" x14ac:dyDescent="0.3">
      <c r="A104" s="6" t="s">
        <v>415</v>
      </c>
      <c r="B104" s="6" t="s">
        <v>2</v>
      </c>
      <c r="C104" s="6">
        <v>6</v>
      </c>
      <c r="D104" s="51">
        <v>2.8274333882308137E-5</v>
      </c>
      <c r="E104" s="6">
        <v>10</v>
      </c>
      <c r="F104" s="6" t="s">
        <v>1</v>
      </c>
      <c r="G104" s="6" t="s">
        <v>219</v>
      </c>
      <c r="H104" s="6">
        <v>50</v>
      </c>
      <c r="I104" s="6">
        <v>0.01</v>
      </c>
      <c r="J104" s="5">
        <v>60</v>
      </c>
      <c r="K104" s="20">
        <v>1.9</v>
      </c>
      <c r="L104" s="19">
        <v>12100</v>
      </c>
      <c r="M104" s="56">
        <v>988.05</v>
      </c>
      <c r="N104" s="57">
        <v>5.4651999999999999E-4</v>
      </c>
      <c r="O104" s="59">
        <v>5.5310000000000005E-7</v>
      </c>
      <c r="P104" s="2">
        <v>1.2299999999999756E-2</v>
      </c>
      <c r="Q104" s="1">
        <v>10.61032953945948</v>
      </c>
      <c r="R104" s="41" t="str">
        <f t="shared" si="7"/>
        <v>EGV03036</v>
      </c>
      <c r="S104" s="41" t="str">
        <f t="shared" si="6"/>
        <v>Pipe_Socket</v>
      </c>
      <c r="T104" s="42">
        <f>M104*('Data and dimensionless numbers'!C104*0.001)*('Data and dimensionless numbers'!K104*0.001/60)/(PI()*('Data and dimensionless numbers'!C104*0.001)^2/4)/N104</f>
        <v>12148.819556942095</v>
      </c>
      <c r="U104" s="43">
        <f t="shared" si="8"/>
        <v>0.01</v>
      </c>
      <c r="V104" s="42">
        <f>(J104*60)*(('Data and dimensionless numbers'!K104*0.001/60)/(PI()*('Data and dimensionless numbers'!C104*0.001)^2/4))/(C104^0.001)</f>
        <v>4024.7074529802517</v>
      </c>
      <c r="W104" s="45">
        <f t="shared" si="9"/>
        <v>1.5191796754541978E-3</v>
      </c>
      <c r="X104" s="40">
        <f t="shared" si="10"/>
        <v>1.5302363240726684</v>
      </c>
      <c r="Y104" s="44">
        <f t="shared" si="11"/>
        <v>7.0735530263063204E-4</v>
      </c>
    </row>
    <row r="105" spans="1:25" ht="15.6" x14ac:dyDescent="0.3">
      <c r="A105" s="6" t="s">
        <v>414</v>
      </c>
      <c r="B105" s="6" t="s">
        <v>2</v>
      </c>
      <c r="C105" s="6">
        <v>6</v>
      </c>
      <c r="D105" s="51">
        <v>2.8274333882308137E-5</v>
      </c>
      <c r="E105" s="6">
        <v>10</v>
      </c>
      <c r="F105" s="6" t="s">
        <v>1</v>
      </c>
      <c r="G105" s="6" t="s">
        <v>219</v>
      </c>
      <c r="H105" s="6">
        <v>50</v>
      </c>
      <c r="I105" s="6">
        <v>0.01</v>
      </c>
      <c r="J105" s="5">
        <v>60</v>
      </c>
      <c r="K105" s="20">
        <v>1.9</v>
      </c>
      <c r="L105" s="19">
        <v>12100</v>
      </c>
      <c r="M105" s="56">
        <v>988.05</v>
      </c>
      <c r="N105" s="57">
        <v>5.4651999999999999E-4</v>
      </c>
      <c r="O105" s="59">
        <v>5.5310000000000005E-7</v>
      </c>
      <c r="P105" s="2">
        <v>1.9999999999999574E-2</v>
      </c>
      <c r="Q105" s="1">
        <v>17.252568356844659</v>
      </c>
      <c r="R105" s="41" t="str">
        <f t="shared" si="7"/>
        <v>EGV03037</v>
      </c>
      <c r="S105" s="41" t="str">
        <f t="shared" si="6"/>
        <v>Pipe_Socket</v>
      </c>
      <c r="T105" s="42">
        <f>M105*('Data and dimensionless numbers'!C105*0.001)*('Data and dimensionless numbers'!K105*0.001/60)/(PI()*('Data and dimensionless numbers'!C105*0.001)^2/4)/N105</f>
        <v>12148.819556942095</v>
      </c>
      <c r="U105" s="43">
        <f t="shared" si="8"/>
        <v>0.01</v>
      </c>
      <c r="V105" s="42">
        <f>(J105*60)*(('Data and dimensionless numbers'!K105*0.001/60)/(PI()*('Data and dimensionless numbers'!C105*0.001)^2/4))/(C105^0.001)</f>
        <v>4024.7074529802517</v>
      </c>
      <c r="W105" s="45">
        <f t="shared" si="9"/>
        <v>1.5191796754541978E-3</v>
      </c>
      <c r="X105" s="40">
        <f t="shared" si="10"/>
        <v>1.5302363240726684</v>
      </c>
      <c r="Y105" s="44">
        <f t="shared" si="11"/>
        <v>1.1501712237896441E-3</v>
      </c>
    </row>
    <row r="106" spans="1:25" ht="15.6" x14ac:dyDescent="0.3">
      <c r="A106" s="6" t="s">
        <v>413</v>
      </c>
      <c r="B106" s="6" t="s">
        <v>2</v>
      </c>
      <c r="C106" s="6">
        <v>6</v>
      </c>
      <c r="D106" s="51">
        <v>2.8274333882308137E-5</v>
      </c>
      <c r="E106" s="6">
        <v>10</v>
      </c>
      <c r="F106" s="6" t="s">
        <v>1</v>
      </c>
      <c r="G106" s="6" t="s">
        <v>219</v>
      </c>
      <c r="H106" s="6">
        <v>50</v>
      </c>
      <c r="I106" s="6">
        <v>0.01</v>
      </c>
      <c r="J106" s="5">
        <v>60</v>
      </c>
      <c r="K106" s="20">
        <v>1.9</v>
      </c>
      <c r="L106" s="19">
        <v>12100</v>
      </c>
      <c r="M106" s="56">
        <v>988.05</v>
      </c>
      <c r="N106" s="57">
        <v>5.4651999999999999E-4</v>
      </c>
      <c r="O106" s="59">
        <v>5.5310000000000005E-7</v>
      </c>
      <c r="P106" s="2">
        <v>1.9299999999999429E-2</v>
      </c>
      <c r="Q106" s="1">
        <v>16.648728464354956</v>
      </c>
      <c r="R106" s="41" t="str">
        <f t="shared" si="7"/>
        <v>EGV03038</v>
      </c>
      <c r="S106" s="41" t="str">
        <f t="shared" si="6"/>
        <v>Pipe_Socket</v>
      </c>
      <c r="T106" s="42">
        <f>M106*('Data and dimensionless numbers'!C106*0.001)*('Data and dimensionless numbers'!K106*0.001/60)/(PI()*('Data and dimensionless numbers'!C106*0.001)^2/4)/N106</f>
        <v>12148.819556942095</v>
      </c>
      <c r="U106" s="43">
        <f t="shared" si="8"/>
        <v>0.01</v>
      </c>
      <c r="V106" s="42">
        <f>(J106*60)*(('Data and dimensionless numbers'!K106*0.001/60)/(PI()*('Data and dimensionless numbers'!C106*0.001)^2/4))/(C106^0.001)</f>
        <v>4024.7074529802517</v>
      </c>
      <c r="W106" s="45">
        <f t="shared" si="9"/>
        <v>1.5191796754541978E-3</v>
      </c>
      <c r="X106" s="40">
        <f t="shared" si="10"/>
        <v>1.5302363240726684</v>
      </c>
      <c r="Y106" s="44">
        <f t="shared" si="11"/>
        <v>1.109915230956997E-3</v>
      </c>
    </row>
    <row r="107" spans="1:25" ht="15.6" x14ac:dyDescent="0.3">
      <c r="A107" s="6" t="s">
        <v>412</v>
      </c>
      <c r="B107" s="6" t="s">
        <v>7</v>
      </c>
      <c r="C107" s="6">
        <v>6</v>
      </c>
      <c r="D107" s="51">
        <v>2.8274333882308137E-5</v>
      </c>
      <c r="E107" s="6" t="s">
        <v>6</v>
      </c>
      <c r="F107" s="6" t="s">
        <v>5</v>
      </c>
      <c r="G107" s="6" t="s">
        <v>215</v>
      </c>
      <c r="H107" s="6">
        <v>50</v>
      </c>
      <c r="I107" s="6">
        <v>0.01</v>
      </c>
      <c r="J107" s="5">
        <v>5</v>
      </c>
      <c r="K107" s="20">
        <v>1.9</v>
      </c>
      <c r="L107" s="19">
        <v>12100</v>
      </c>
      <c r="M107" s="56">
        <v>988.05</v>
      </c>
      <c r="N107" s="57">
        <v>5.4651999999999999E-4</v>
      </c>
      <c r="O107" s="59">
        <v>5.5310000000000005E-7</v>
      </c>
      <c r="P107" s="2">
        <v>2.3999999999979593E-3</v>
      </c>
      <c r="Q107" s="1">
        <v>4.8119335953122935</v>
      </c>
      <c r="R107" s="41" t="str">
        <f t="shared" si="7"/>
        <v>EGV03039</v>
      </c>
      <c r="S107" s="41" t="str">
        <f t="shared" si="6"/>
        <v>Bend</v>
      </c>
      <c r="T107" s="42">
        <f>M107*('Data and dimensionless numbers'!C107*0.001)*('Data and dimensionless numbers'!K107*0.001/60)/(PI()*('Data and dimensionless numbers'!C107*0.001)^2/4)/N107</f>
        <v>12148.819556942095</v>
      </c>
      <c r="U107" s="43">
        <f t="shared" si="8"/>
        <v>0.01</v>
      </c>
      <c r="V107" s="42">
        <f>(J107*60)*(('Data and dimensionless numbers'!K107*0.001/60)/(PI()*('Data and dimensionless numbers'!C107*0.001)^2/4))/(C107^0.001)</f>
        <v>335.39228774835431</v>
      </c>
      <c r="W107" s="45">
        <f t="shared" si="9"/>
        <v>1.5191796754541978E-3</v>
      </c>
      <c r="X107" s="40">
        <f t="shared" si="10"/>
        <v>1.5302363240726684</v>
      </c>
      <c r="Y107" s="44">
        <f t="shared" si="11"/>
        <v>3.2079557302081956E-4</v>
      </c>
    </row>
    <row r="108" spans="1:25" ht="15.6" x14ac:dyDescent="0.3">
      <c r="A108" s="6" t="s">
        <v>411</v>
      </c>
      <c r="B108" s="6" t="s">
        <v>7</v>
      </c>
      <c r="C108" s="6">
        <v>6</v>
      </c>
      <c r="D108" s="51">
        <v>2.8274333882308137E-5</v>
      </c>
      <c r="E108" s="6" t="s">
        <v>6</v>
      </c>
      <c r="F108" s="6" t="s">
        <v>5</v>
      </c>
      <c r="G108" s="6" t="s">
        <v>215</v>
      </c>
      <c r="H108" s="6">
        <v>50</v>
      </c>
      <c r="I108" s="6">
        <v>0.01</v>
      </c>
      <c r="J108" s="5">
        <v>5</v>
      </c>
      <c r="K108" s="20">
        <v>1.9</v>
      </c>
      <c r="L108" s="19">
        <v>12100</v>
      </c>
      <c r="M108" s="56">
        <v>988.05</v>
      </c>
      <c r="N108" s="57">
        <v>5.4651999999999999E-4</v>
      </c>
      <c r="O108" s="59">
        <v>5.5310000000000005E-7</v>
      </c>
      <c r="P108" s="2">
        <v>2.8000000000005798E-3</v>
      </c>
      <c r="Q108" s="1">
        <v>5.6139225278702778</v>
      </c>
      <c r="R108" s="41" t="str">
        <f t="shared" si="7"/>
        <v>EGV03040</v>
      </c>
      <c r="S108" s="41" t="str">
        <f t="shared" si="6"/>
        <v>Bend</v>
      </c>
      <c r="T108" s="42">
        <f>M108*('Data and dimensionless numbers'!C108*0.001)*('Data and dimensionless numbers'!K108*0.001/60)/(PI()*('Data and dimensionless numbers'!C108*0.001)^2/4)/N108</f>
        <v>12148.819556942095</v>
      </c>
      <c r="U108" s="43">
        <f t="shared" si="8"/>
        <v>0.01</v>
      </c>
      <c r="V108" s="42">
        <f>(J108*60)*(('Data and dimensionless numbers'!K108*0.001/60)/(PI()*('Data and dimensionless numbers'!C108*0.001)^2/4))/(C108^0.001)</f>
        <v>335.39228774835431</v>
      </c>
      <c r="W108" s="45">
        <f t="shared" si="9"/>
        <v>1.5191796754541978E-3</v>
      </c>
      <c r="X108" s="40">
        <f t="shared" si="10"/>
        <v>1.5302363240726684</v>
      </c>
      <c r="Y108" s="44">
        <f t="shared" si="11"/>
        <v>3.7426150185801855E-4</v>
      </c>
    </row>
    <row r="109" spans="1:25" ht="15.6" x14ac:dyDescent="0.3">
      <c r="A109" s="6" t="s">
        <v>410</v>
      </c>
      <c r="B109" s="6" t="s">
        <v>7</v>
      </c>
      <c r="C109" s="6">
        <v>6</v>
      </c>
      <c r="D109" s="51">
        <v>2.8274333882308137E-5</v>
      </c>
      <c r="E109" s="6" t="s">
        <v>6</v>
      </c>
      <c r="F109" s="6" t="s">
        <v>5</v>
      </c>
      <c r="G109" s="6" t="s">
        <v>215</v>
      </c>
      <c r="H109" s="6">
        <v>50</v>
      </c>
      <c r="I109" s="6">
        <v>0.01</v>
      </c>
      <c r="J109" s="5">
        <v>5</v>
      </c>
      <c r="K109" s="20">
        <v>1.9</v>
      </c>
      <c r="L109" s="19">
        <v>12100</v>
      </c>
      <c r="M109" s="56">
        <v>988.05</v>
      </c>
      <c r="N109" s="57">
        <v>5.4651999999999999E-4</v>
      </c>
      <c r="O109" s="59">
        <v>5.5310000000000005E-7</v>
      </c>
      <c r="P109" s="2">
        <v>4.4000000000004036E-3</v>
      </c>
      <c r="Q109" s="1">
        <v>8.8218782580808472</v>
      </c>
      <c r="R109" s="41" t="str">
        <f t="shared" si="7"/>
        <v>EGV03041</v>
      </c>
      <c r="S109" s="41" t="str">
        <f t="shared" si="6"/>
        <v>Bend</v>
      </c>
      <c r="T109" s="42">
        <f>M109*('Data and dimensionless numbers'!C109*0.001)*('Data and dimensionless numbers'!K109*0.001/60)/(PI()*('Data and dimensionless numbers'!C109*0.001)^2/4)/N109</f>
        <v>12148.819556942095</v>
      </c>
      <c r="U109" s="43">
        <f t="shared" si="8"/>
        <v>0.01</v>
      </c>
      <c r="V109" s="42">
        <f>(J109*60)*(('Data and dimensionless numbers'!K109*0.001/60)/(PI()*('Data and dimensionless numbers'!C109*0.001)^2/4))/(C109^0.001)</f>
        <v>335.39228774835431</v>
      </c>
      <c r="W109" s="45">
        <f t="shared" si="9"/>
        <v>1.5191796754541978E-3</v>
      </c>
      <c r="X109" s="40">
        <f t="shared" si="10"/>
        <v>1.5302363240726684</v>
      </c>
      <c r="Y109" s="44">
        <f t="shared" si="11"/>
        <v>5.8812521720538974E-4</v>
      </c>
    </row>
    <row r="110" spans="1:25" ht="15.6" x14ac:dyDescent="0.3">
      <c r="A110" s="6" t="s">
        <v>409</v>
      </c>
      <c r="B110" s="6" t="s">
        <v>7</v>
      </c>
      <c r="C110" s="6">
        <v>6</v>
      </c>
      <c r="D110" s="51">
        <v>2.8274333882308137E-5</v>
      </c>
      <c r="E110" s="6" t="s">
        <v>6</v>
      </c>
      <c r="F110" s="6" t="s">
        <v>5</v>
      </c>
      <c r="G110" s="6" t="s">
        <v>215</v>
      </c>
      <c r="H110" s="6">
        <v>50</v>
      </c>
      <c r="I110" s="6">
        <v>0.01</v>
      </c>
      <c r="J110" s="5">
        <v>10</v>
      </c>
      <c r="K110" s="20">
        <v>1.9</v>
      </c>
      <c r="L110" s="19">
        <v>12100</v>
      </c>
      <c r="M110" s="56">
        <v>988.05</v>
      </c>
      <c r="N110" s="57">
        <v>5.4651999999999999E-4</v>
      </c>
      <c r="O110" s="59">
        <v>5.5310000000000005E-7</v>
      </c>
      <c r="P110" s="2">
        <v>2.5999999999974932E-3</v>
      </c>
      <c r="Q110" s="1">
        <v>5.212928061587724</v>
      </c>
      <c r="R110" s="41" t="str">
        <f t="shared" si="7"/>
        <v>EGV03042</v>
      </c>
      <c r="S110" s="41" t="str">
        <f t="shared" si="6"/>
        <v>Bend</v>
      </c>
      <c r="T110" s="42">
        <f>M110*('Data and dimensionless numbers'!C110*0.001)*('Data and dimensionless numbers'!K110*0.001/60)/(PI()*('Data and dimensionless numbers'!C110*0.001)^2/4)/N110</f>
        <v>12148.819556942095</v>
      </c>
      <c r="U110" s="43">
        <f t="shared" si="8"/>
        <v>0.01</v>
      </c>
      <c r="V110" s="42">
        <f>(J110*60)*(('Data and dimensionless numbers'!K110*0.001/60)/(PI()*('Data and dimensionless numbers'!C110*0.001)^2/4))/(C110^0.001)</f>
        <v>670.78457549670861</v>
      </c>
      <c r="W110" s="45">
        <f t="shared" si="9"/>
        <v>1.5191796754541978E-3</v>
      </c>
      <c r="X110" s="40">
        <f t="shared" si="10"/>
        <v>1.5302363240726684</v>
      </c>
      <c r="Y110" s="44">
        <f t="shared" si="11"/>
        <v>3.4752853743918159E-4</v>
      </c>
    </row>
    <row r="111" spans="1:25" ht="15.6" x14ac:dyDescent="0.3">
      <c r="A111" s="6" t="s">
        <v>408</v>
      </c>
      <c r="B111" s="6" t="s">
        <v>7</v>
      </c>
      <c r="C111" s="6">
        <v>6</v>
      </c>
      <c r="D111" s="51">
        <v>2.8274333882308137E-5</v>
      </c>
      <c r="E111" s="6" t="s">
        <v>6</v>
      </c>
      <c r="F111" s="6" t="s">
        <v>5</v>
      </c>
      <c r="G111" s="6" t="s">
        <v>215</v>
      </c>
      <c r="H111" s="6">
        <v>50</v>
      </c>
      <c r="I111" s="6">
        <v>0.01</v>
      </c>
      <c r="J111" s="5">
        <v>10</v>
      </c>
      <c r="K111" s="20">
        <v>1.9</v>
      </c>
      <c r="L111" s="19">
        <v>12100</v>
      </c>
      <c r="M111" s="56">
        <v>988.05</v>
      </c>
      <c r="N111" s="57">
        <v>5.4651999999999999E-4</v>
      </c>
      <c r="O111" s="59">
        <v>5.5310000000000005E-7</v>
      </c>
      <c r="P111" s="2">
        <v>2.4999999999977263E-3</v>
      </c>
      <c r="Q111" s="1">
        <v>5.0124308284500083</v>
      </c>
      <c r="R111" s="41" t="str">
        <f t="shared" si="7"/>
        <v>EGV03043</v>
      </c>
      <c r="S111" s="41" t="str">
        <f t="shared" si="6"/>
        <v>Bend</v>
      </c>
      <c r="T111" s="42">
        <f>M111*('Data and dimensionless numbers'!C111*0.001)*('Data and dimensionless numbers'!K111*0.001/60)/(PI()*('Data and dimensionless numbers'!C111*0.001)^2/4)/N111</f>
        <v>12148.819556942095</v>
      </c>
      <c r="U111" s="43">
        <f t="shared" si="8"/>
        <v>0.01</v>
      </c>
      <c r="V111" s="42">
        <f>(J111*60)*(('Data and dimensionless numbers'!K111*0.001/60)/(PI()*('Data and dimensionless numbers'!C111*0.001)^2/4))/(C111^0.001)</f>
        <v>670.78457549670861</v>
      </c>
      <c r="W111" s="45">
        <f t="shared" si="9"/>
        <v>1.5191796754541978E-3</v>
      </c>
      <c r="X111" s="40">
        <f t="shared" si="10"/>
        <v>1.5302363240726684</v>
      </c>
      <c r="Y111" s="44">
        <f t="shared" si="11"/>
        <v>3.3416205523000058E-4</v>
      </c>
    </row>
    <row r="112" spans="1:25" ht="15.6" x14ac:dyDescent="0.3">
      <c r="A112" s="6" t="s">
        <v>407</v>
      </c>
      <c r="B112" s="6" t="s">
        <v>7</v>
      </c>
      <c r="C112" s="6">
        <v>6</v>
      </c>
      <c r="D112" s="51">
        <v>2.8274333882308137E-5</v>
      </c>
      <c r="E112" s="6" t="s">
        <v>6</v>
      </c>
      <c r="F112" s="6" t="s">
        <v>5</v>
      </c>
      <c r="G112" s="6" t="s">
        <v>215</v>
      </c>
      <c r="H112" s="6">
        <v>50</v>
      </c>
      <c r="I112" s="6">
        <v>0.01</v>
      </c>
      <c r="J112" s="5">
        <v>10</v>
      </c>
      <c r="K112" s="20">
        <v>1.9</v>
      </c>
      <c r="L112" s="19">
        <v>12100</v>
      </c>
      <c r="M112" s="56">
        <v>988.05</v>
      </c>
      <c r="N112" s="57">
        <v>5.4651999999999999E-4</v>
      </c>
      <c r="O112" s="59">
        <v>5.5310000000000005E-7</v>
      </c>
      <c r="P112" s="2">
        <v>2.2000000000019782E-3</v>
      </c>
      <c r="Q112" s="1">
        <v>4.4109391290439852</v>
      </c>
      <c r="R112" s="41" t="str">
        <f t="shared" si="7"/>
        <v>EGV03044</v>
      </c>
      <c r="S112" s="41" t="str">
        <f t="shared" si="6"/>
        <v>Bend</v>
      </c>
      <c r="T112" s="42">
        <f>M112*('Data and dimensionless numbers'!C112*0.001)*('Data and dimensionless numbers'!K112*0.001/60)/(PI()*('Data and dimensionless numbers'!C112*0.001)^2/4)/N112</f>
        <v>12148.819556942095</v>
      </c>
      <c r="U112" s="43">
        <f t="shared" si="8"/>
        <v>0.01</v>
      </c>
      <c r="V112" s="42">
        <f>(J112*60)*(('Data and dimensionless numbers'!K112*0.001/60)/(PI()*('Data and dimensionless numbers'!C112*0.001)^2/4))/(C112^0.001)</f>
        <v>670.78457549670861</v>
      </c>
      <c r="W112" s="45">
        <f t="shared" si="9"/>
        <v>1.5191796754541978E-3</v>
      </c>
      <c r="X112" s="40">
        <f t="shared" si="10"/>
        <v>1.5302363240726684</v>
      </c>
      <c r="Y112" s="44">
        <f t="shared" si="11"/>
        <v>2.9406260860293236E-4</v>
      </c>
    </row>
    <row r="113" spans="1:25" ht="15.6" x14ac:dyDescent="0.3">
      <c r="A113" s="6" t="s">
        <v>406</v>
      </c>
      <c r="B113" s="6" t="s">
        <v>2</v>
      </c>
      <c r="C113" s="6">
        <v>6</v>
      </c>
      <c r="D113" s="51">
        <v>2.8274333882308137E-5</v>
      </c>
      <c r="E113" s="6">
        <v>10</v>
      </c>
      <c r="F113" s="6" t="s">
        <v>1</v>
      </c>
      <c r="G113" s="6" t="s">
        <v>219</v>
      </c>
      <c r="H113" s="6">
        <v>20</v>
      </c>
      <c r="I113" s="6">
        <v>0.01</v>
      </c>
      <c r="J113" s="5">
        <v>120</v>
      </c>
      <c r="K113" s="20">
        <v>1.9</v>
      </c>
      <c r="L113" s="19">
        <v>6700</v>
      </c>
      <c r="M113" s="56">
        <v>998.21</v>
      </c>
      <c r="N113" s="57">
        <v>1.0016000000000001E-3</v>
      </c>
      <c r="O113" s="58">
        <v>1.003E-6</v>
      </c>
      <c r="P113" s="2">
        <v>4.6800000000001063E-2</v>
      </c>
      <c r="Q113" s="1">
        <v>40.371009955018273</v>
      </c>
      <c r="R113" s="41" t="str">
        <f t="shared" si="7"/>
        <v>EGV03045</v>
      </c>
      <c r="S113" s="41" t="str">
        <f t="shared" si="6"/>
        <v>Pipe_Socket</v>
      </c>
      <c r="T113" s="42">
        <f>M113*('Data and dimensionless numbers'!C113*0.001)*('Data and dimensionless numbers'!K113*0.001/60)/(PI()*('Data and dimensionless numbers'!C113*0.001)^2/4)/N113</f>
        <v>6697.1313878493438</v>
      </c>
      <c r="U113" s="43">
        <f t="shared" si="8"/>
        <v>0.01</v>
      </c>
      <c r="V113" s="42">
        <f>(J113*60)*(('Data and dimensionless numbers'!K113*0.001/60)/(PI()*('Data and dimensionless numbers'!C113*0.001)^2/4))/(C113^0.001)</f>
        <v>8049.4149059605033</v>
      </c>
      <c r="W113" s="45">
        <f t="shared" si="9"/>
        <v>4.5419607557283431E-4</v>
      </c>
      <c r="X113" s="40">
        <f t="shared" si="10"/>
        <v>1.504483024614059</v>
      </c>
      <c r="Y113" s="44">
        <f t="shared" si="11"/>
        <v>2.691400663667885E-3</v>
      </c>
    </row>
    <row r="114" spans="1:25" ht="15.6" x14ac:dyDescent="0.3">
      <c r="A114" s="6" t="s">
        <v>405</v>
      </c>
      <c r="B114" s="6" t="s">
        <v>2</v>
      </c>
      <c r="C114" s="6">
        <v>6</v>
      </c>
      <c r="D114" s="51">
        <v>2.8274333882308137E-5</v>
      </c>
      <c r="E114" s="6">
        <v>10</v>
      </c>
      <c r="F114" s="6" t="s">
        <v>1</v>
      </c>
      <c r="G114" s="6" t="s">
        <v>219</v>
      </c>
      <c r="H114" s="6">
        <v>20</v>
      </c>
      <c r="I114" s="6">
        <v>0.01</v>
      </c>
      <c r="J114" s="5">
        <v>120</v>
      </c>
      <c r="K114" s="20">
        <v>1.9</v>
      </c>
      <c r="L114" s="19">
        <v>6700</v>
      </c>
      <c r="M114" s="56">
        <v>998.21</v>
      </c>
      <c r="N114" s="57">
        <v>1.0016000000000001E-3</v>
      </c>
      <c r="O114" s="58">
        <v>1.003E-6</v>
      </c>
      <c r="P114" s="2">
        <v>3.7300000000000111E-2</v>
      </c>
      <c r="Q114" s="1">
        <v>32.17603998551607</v>
      </c>
      <c r="R114" s="41" t="str">
        <f t="shared" si="7"/>
        <v>EGV03046</v>
      </c>
      <c r="S114" s="41" t="str">
        <f t="shared" si="6"/>
        <v>Pipe_Socket</v>
      </c>
      <c r="T114" s="42">
        <f>M114*('Data and dimensionless numbers'!C114*0.001)*('Data and dimensionless numbers'!K114*0.001/60)/(PI()*('Data and dimensionless numbers'!C114*0.001)^2/4)/N114</f>
        <v>6697.1313878493438</v>
      </c>
      <c r="U114" s="43">
        <f t="shared" si="8"/>
        <v>0.01</v>
      </c>
      <c r="V114" s="42">
        <f>(J114*60)*(('Data and dimensionless numbers'!K114*0.001/60)/(PI()*('Data and dimensionless numbers'!C114*0.001)^2/4))/(C114^0.001)</f>
        <v>8049.4149059605033</v>
      </c>
      <c r="W114" s="45">
        <f t="shared" si="9"/>
        <v>4.5419607557283431E-4</v>
      </c>
      <c r="X114" s="40">
        <f t="shared" si="10"/>
        <v>1.504483024614059</v>
      </c>
      <c r="Y114" s="44">
        <f t="shared" si="11"/>
        <v>2.1450693323677378E-3</v>
      </c>
    </row>
    <row r="115" spans="1:25" ht="15.6" x14ac:dyDescent="0.3">
      <c r="A115" s="6" t="s">
        <v>404</v>
      </c>
      <c r="B115" s="6" t="s">
        <v>2</v>
      </c>
      <c r="C115" s="6">
        <v>6</v>
      </c>
      <c r="D115" s="51">
        <v>2.8274333882308137E-5</v>
      </c>
      <c r="E115" s="6">
        <v>10</v>
      </c>
      <c r="F115" s="6" t="s">
        <v>1</v>
      </c>
      <c r="G115" s="6" t="s">
        <v>219</v>
      </c>
      <c r="H115" s="6">
        <v>20</v>
      </c>
      <c r="I115" s="6">
        <v>0.01</v>
      </c>
      <c r="J115" s="5">
        <v>120</v>
      </c>
      <c r="K115" s="20">
        <v>1.9</v>
      </c>
      <c r="L115" s="19">
        <v>6700</v>
      </c>
      <c r="M115" s="56">
        <v>998.21</v>
      </c>
      <c r="N115" s="57">
        <v>1.0016000000000001E-3</v>
      </c>
      <c r="O115" s="58">
        <v>1.003E-6</v>
      </c>
      <c r="P115" s="2">
        <v>3.259999999999863E-2</v>
      </c>
      <c r="Q115" s="1">
        <v>28.121686421656207</v>
      </c>
      <c r="R115" s="41" t="str">
        <f t="shared" si="7"/>
        <v>EGV03047</v>
      </c>
      <c r="S115" s="41" t="str">
        <f t="shared" si="6"/>
        <v>Pipe_Socket</v>
      </c>
      <c r="T115" s="42">
        <f>M115*('Data and dimensionless numbers'!C115*0.001)*('Data and dimensionless numbers'!K115*0.001/60)/(PI()*('Data and dimensionless numbers'!C115*0.001)^2/4)/N115</f>
        <v>6697.1313878493438</v>
      </c>
      <c r="U115" s="43">
        <f t="shared" si="8"/>
        <v>0.01</v>
      </c>
      <c r="V115" s="42">
        <f>(J115*60)*(('Data and dimensionless numbers'!K115*0.001/60)/(PI()*('Data and dimensionless numbers'!C115*0.001)^2/4))/(C115^0.001)</f>
        <v>8049.4149059605033</v>
      </c>
      <c r="W115" s="45">
        <f t="shared" si="9"/>
        <v>4.5419607557283431E-4</v>
      </c>
      <c r="X115" s="40">
        <f t="shared" si="10"/>
        <v>1.504483024614059</v>
      </c>
      <c r="Y115" s="44">
        <f t="shared" si="11"/>
        <v>1.8747790947770805E-3</v>
      </c>
    </row>
    <row r="116" spans="1:25" ht="15.6" x14ac:dyDescent="0.3">
      <c r="A116" s="6" t="s">
        <v>403</v>
      </c>
      <c r="B116" s="6" t="s">
        <v>2</v>
      </c>
      <c r="C116" s="5">
        <v>6</v>
      </c>
      <c r="D116" s="51">
        <v>2.8274333882308137E-5</v>
      </c>
      <c r="E116" s="6">
        <v>10</v>
      </c>
      <c r="F116" s="6" t="s">
        <v>1</v>
      </c>
      <c r="G116" s="6" t="s">
        <v>219</v>
      </c>
      <c r="H116" s="6">
        <v>50</v>
      </c>
      <c r="I116" s="6">
        <v>0.01</v>
      </c>
      <c r="J116" s="5">
        <v>10</v>
      </c>
      <c r="K116" s="20">
        <v>1.9</v>
      </c>
      <c r="L116" s="19">
        <v>12100</v>
      </c>
      <c r="M116" s="56">
        <v>988.05</v>
      </c>
      <c r="N116" s="57">
        <v>5.4651999999999999E-4</v>
      </c>
      <c r="O116" s="59">
        <v>5.5310000000000005E-7</v>
      </c>
      <c r="P116" s="2">
        <v>2.9000000000003467E-3</v>
      </c>
      <c r="Q116" s="1">
        <v>2.5016224117428276</v>
      </c>
      <c r="R116" s="41" t="str">
        <f t="shared" si="7"/>
        <v>EGV03048</v>
      </c>
      <c r="S116" s="41" t="str">
        <f t="shared" si="6"/>
        <v>Pipe_Socket</v>
      </c>
      <c r="T116" s="42">
        <f>M116*('Data and dimensionless numbers'!C116*0.001)*('Data and dimensionless numbers'!K116*0.001/60)/(PI()*('Data and dimensionless numbers'!C116*0.001)^2/4)/N116</f>
        <v>12148.819556942095</v>
      </c>
      <c r="U116" s="43">
        <f t="shared" si="8"/>
        <v>0.01</v>
      </c>
      <c r="V116" s="42">
        <f>(J116*60)*(('Data and dimensionless numbers'!K116*0.001/60)/(PI()*('Data and dimensionless numbers'!C116*0.001)^2/4))/(C116^0.001)</f>
        <v>670.78457549670861</v>
      </c>
      <c r="W116" s="45">
        <f t="shared" si="9"/>
        <v>1.5191796754541978E-3</v>
      </c>
      <c r="X116" s="40">
        <f t="shared" si="10"/>
        <v>1.5302363240726684</v>
      </c>
      <c r="Y116" s="44">
        <f t="shared" si="11"/>
        <v>1.6677482744952184E-4</v>
      </c>
    </row>
    <row r="117" spans="1:25" ht="15.6" x14ac:dyDescent="0.3">
      <c r="A117" s="6" t="s">
        <v>402</v>
      </c>
      <c r="B117" s="6" t="s">
        <v>2</v>
      </c>
      <c r="C117" s="5">
        <v>6</v>
      </c>
      <c r="D117" s="51">
        <v>2.8274333882308137E-5</v>
      </c>
      <c r="E117" s="6">
        <v>10</v>
      </c>
      <c r="F117" s="6" t="s">
        <v>1</v>
      </c>
      <c r="G117" s="6" t="s">
        <v>219</v>
      </c>
      <c r="H117" s="6">
        <v>50</v>
      </c>
      <c r="I117" s="6">
        <v>0.01</v>
      </c>
      <c r="J117" s="5">
        <v>10</v>
      </c>
      <c r="K117" s="20">
        <v>1.9</v>
      </c>
      <c r="L117" s="19">
        <v>12100</v>
      </c>
      <c r="M117" s="56">
        <v>988.05</v>
      </c>
      <c r="N117" s="57">
        <v>5.4651999999999999E-4</v>
      </c>
      <c r="O117" s="59">
        <v>5.5310000000000005E-7</v>
      </c>
      <c r="P117" s="2">
        <v>3.8000000000000256E-3</v>
      </c>
      <c r="Q117" s="1">
        <v>3.2779879878005769</v>
      </c>
      <c r="R117" s="41" t="str">
        <f t="shared" si="7"/>
        <v>EGV03049</v>
      </c>
      <c r="S117" s="41" t="str">
        <f t="shared" si="6"/>
        <v>Pipe_Socket</v>
      </c>
      <c r="T117" s="42">
        <f>M117*('Data and dimensionless numbers'!C117*0.001)*('Data and dimensionless numbers'!K117*0.001/60)/(PI()*('Data and dimensionless numbers'!C117*0.001)^2/4)/N117</f>
        <v>12148.819556942095</v>
      </c>
      <c r="U117" s="43">
        <f t="shared" si="8"/>
        <v>0.01</v>
      </c>
      <c r="V117" s="42">
        <f>(J117*60)*(('Data and dimensionless numbers'!K117*0.001/60)/(PI()*('Data and dimensionless numbers'!C117*0.001)^2/4))/(C117^0.001)</f>
        <v>670.78457549670861</v>
      </c>
      <c r="W117" s="45">
        <f t="shared" si="9"/>
        <v>1.5191796754541978E-3</v>
      </c>
      <c r="X117" s="40">
        <f t="shared" si="10"/>
        <v>1.5302363240726684</v>
      </c>
      <c r="Y117" s="44">
        <f t="shared" si="11"/>
        <v>2.1853253252003847E-4</v>
      </c>
    </row>
    <row r="118" spans="1:25" ht="15.6" x14ac:dyDescent="0.3">
      <c r="A118" s="6" t="s">
        <v>401</v>
      </c>
      <c r="B118" s="6" t="s">
        <v>2</v>
      </c>
      <c r="C118" s="5">
        <v>6</v>
      </c>
      <c r="D118" s="51">
        <v>2.8274333882308137E-5</v>
      </c>
      <c r="E118" s="6">
        <v>10</v>
      </c>
      <c r="F118" s="6" t="s">
        <v>1</v>
      </c>
      <c r="G118" s="6" t="s">
        <v>219</v>
      </c>
      <c r="H118" s="6">
        <v>50</v>
      </c>
      <c r="I118" s="6">
        <v>0.01</v>
      </c>
      <c r="J118" s="5">
        <v>10</v>
      </c>
      <c r="K118" s="20">
        <v>1.9</v>
      </c>
      <c r="L118" s="19">
        <v>12100</v>
      </c>
      <c r="M118" s="56">
        <v>988.05</v>
      </c>
      <c r="N118" s="57">
        <v>5.4651999999999999E-4</v>
      </c>
      <c r="O118" s="59">
        <v>5.5310000000000005E-7</v>
      </c>
      <c r="P118" s="2">
        <v>3.5000000000007248E-3</v>
      </c>
      <c r="Q118" s="1">
        <v>3.0191994624485043</v>
      </c>
      <c r="R118" s="41" t="str">
        <f t="shared" si="7"/>
        <v>EGV03050</v>
      </c>
      <c r="S118" s="41" t="str">
        <f t="shared" si="6"/>
        <v>Pipe_Socket</v>
      </c>
      <c r="T118" s="42">
        <f>M118*('Data and dimensionless numbers'!C118*0.001)*('Data and dimensionless numbers'!K118*0.001/60)/(PI()*('Data and dimensionless numbers'!C118*0.001)^2/4)/N118</f>
        <v>12148.819556942095</v>
      </c>
      <c r="U118" s="43">
        <f t="shared" si="8"/>
        <v>0.01</v>
      </c>
      <c r="V118" s="42">
        <f>(J118*60)*(('Data and dimensionless numbers'!K118*0.001/60)/(PI()*('Data and dimensionless numbers'!C118*0.001)^2/4))/(C118^0.001)</f>
        <v>670.78457549670861</v>
      </c>
      <c r="W118" s="45">
        <f t="shared" si="9"/>
        <v>1.5191796754541978E-3</v>
      </c>
      <c r="X118" s="40">
        <f t="shared" si="10"/>
        <v>1.5302363240726684</v>
      </c>
      <c r="Y118" s="44">
        <f t="shared" si="11"/>
        <v>2.0127996416323364E-4</v>
      </c>
    </row>
    <row r="119" spans="1:25" ht="15.6" x14ac:dyDescent="0.3">
      <c r="A119" s="6" t="s">
        <v>400</v>
      </c>
      <c r="B119" s="6" t="s">
        <v>2</v>
      </c>
      <c r="C119" s="5">
        <v>6</v>
      </c>
      <c r="D119" s="51">
        <v>2.8274333882308137E-5</v>
      </c>
      <c r="E119" s="6">
        <v>10</v>
      </c>
      <c r="F119" s="6" t="s">
        <v>1</v>
      </c>
      <c r="G119" s="6" t="s">
        <v>219</v>
      </c>
      <c r="H119" s="6">
        <v>50</v>
      </c>
      <c r="I119" s="6">
        <v>0.01</v>
      </c>
      <c r="J119" s="5">
        <v>15</v>
      </c>
      <c r="K119" s="20">
        <v>1.9</v>
      </c>
      <c r="L119" s="19">
        <v>12100</v>
      </c>
      <c r="M119" s="56">
        <v>988.05</v>
      </c>
      <c r="N119" s="57">
        <v>5.4651999999999999E-4</v>
      </c>
      <c r="O119" s="59">
        <v>5.5310000000000005E-7</v>
      </c>
      <c r="P119" s="2">
        <v>5.3000000000000824E-3</v>
      </c>
      <c r="Q119" s="1">
        <v>4.5719306145640024</v>
      </c>
      <c r="R119" s="41" t="str">
        <f t="shared" si="7"/>
        <v>EGV03051</v>
      </c>
      <c r="S119" s="41" t="str">
        <f t="shared" si="6"/>
        <v>Pipe_Socket</v>
      </c>
      <c r="T119" s="42">
        <f>M119*('Data and dimensionless numbers'!C119*0.001)*('Data and dimensionless numbers'!K119*0.001/60)/(PI()*('Data and dimensionless numbers'!C119*0.001)^2/4)/N119</f>
        <v>12148.819556942095</v>
      </c>
      <c r="U119" s="43">
        <f t="shared" si="8"/>
        <v>0.01</v>
      </c>
      <c r="V119" s="42">
        <f>(J119*60)*(('Data and dimensionless numbers'!K119*0.001/60)/(PI()*('Data and dimensionless numbers'!C119*0.001)^2/4))/(C119^0.001)</f>
        <v>1006.1768632450629</v>
      </c>
      <c r="W119" s="45">
        <f t="shared" si="9"/>
        <v>1.5191796754541978E-3</v>
      </c>
      <c r="X119" s="40">
        <f t="shared" si="10"/>
        <v>1.5302363240726684</v>
      </c>
      <c r="Y119" s="44">
        <f t="shared" si="11"/>
        <v>3.0479537430426679E-4</v>
      </c>
    </row>
    <row r="120" spans="1:25" ht="15.6" x14ac:dyDescent="0.3">
      <c r="A120" s="6" t="s">
        <v>399</v>
      </c>
      <c r="B120" s="6" t="s">
        <v>2</v>
      </c>
      <c r="C120" s="5">
        <v>6</v>
      </c>
      <c r="D120" s="51">
        <v>2.8274333882308137E-5</v>
      </c>
      <c r="E120" s="6">
        <v>10</v>
      </c>
      <c r="F120" s="6" t="s">
        <v>1</v>
      </c>
      <c r="G120" s="6" t="s">
        <v>219</v>
      </c>
      <c r="H120" s="6">
        <v>50</v>
      </c>
      <c r="I120" s="6">
        <v>0.01</v>
      </c>
      <c r="J120" s="5">
        <v>15</v>
      </c>
      <c r="K120" s="20">
        <v>1.9</v>
      </c>
      <c r="L120" s="19">
        <v>12100</v>
      </c>
      <c r="M120" s="56">
        <v>988.05</v>
      </c>
      <c r="N120" s="57">
        <v>5.4651999999999999E-4</v>
      </c>
      <c r="O120" s="59">
        <v>5.5310000000000005E-7</v>
      </c>
      <c r="P120" s="2">
        <v>5.3000000000000824E-3</v>
      </c>
      <c r="Q120" s="1">
        <v>4.5719306145640024</v>
      </c>
      <c r="R120" s="41" t="str">
        <f t="shared" si="7"/>
        <v>EGV03052</v>
      </c>
      <c r="S120" s="41" t="str">
        <f t="shared" si="6"/>
        <v>Pipe_Socket</v>
      </c>
      <c r="T120" s="42">
        <f>M120*('Data and dimensionless numbers'!C120*0.001)*('Data and dimensionless numbers'!K120*0.001/60)/(PI()*('Data and dimensionless numbers'!C120*0.001)^2/4)/N120</f>
        <v>12148.819556942095</v>
      </c>
      <c r="U120" s="43">
        <f t="shared" si="8"/>
        <v>0.01</v>
      </c>
      <c r="V120" s="42">
        <f>(J120*60)*(('Data and dimensionless numbers'!K120*0.001/60)/(PI()*('Data and dimensionless numbers'!C120*0.001)^2/4))/(C120^0.001)</f>
        <v>1006.1768632450629</v>
      </c>
      <c r="W120" s="45">
        <f t="shared" si="9"/>
        <v>1.5191796754541978E-3</v>
      </c>
      <c r="X120" s="40">
        <f t="shared" si="10"/>
        <v>1.5302363240726684</v>
      </c>
      <c r="Y120" s="44">
        <f t="shared" si="11"/>
        <v>3.0479537430426679E-4</v>
      </c>
    </row>
    <row r="121" spans="1:25" ht="15.6" x14ac:dyDescent="0.3">
      <c r="A121" s="6" t="s">
        <v>398</v>
      </c>
      <c r="B121" s="6" t="s">
        <v>2</v>
      </c>
      <c r="C121" s="5">
        <v>6</v>
      </c>
      <c r="D121" s="51">
        <v>2.8274333882308137E-5</v>
      </c>
      <c r="E121" s="6">
        <v>10</v>
      </c>
      <c r="F121" s="6" t="s">
        <v>1</v>
      </c>
      <c r="G121" s="6" t="s">
        <v>219</v>
      </c>
      <c r="H121" s="6">
        <v>50</v>
      </c>
      <c r="I121" s="6">
        <v>0.01</v>
      </c>
      <c r="J121" s="5">
        <v>15</v>
      </c>
      <c r="K121" s="20">
        <v>1.9</v>
      </c>
      <c r="L121" s="19">
        <v>12100</v>
      </c>
      <c r="M121" s="56">
        <v>988.05</v>
      </c>
      <c r="N121" s="57">
        <v>5.4651999999999999E-4</v>
      </c>
      <c r="O121" s="59">
        <v>5.5310000000000005E-7</v>
      </c>
      <c r="P121" s="2">
        <v>4.7999999999994714E-3</v>
      </c>
      <c r="Q121" s="1">
        <v>4.1406164056423496</v>
      </c>
      <c r="R121" s="41" t="str">
        <f t="shared" si="7"/>
        <v>EGV03053</v>
      </c>
      <c r="S121" s="41" t="str">
        <f t="shared" si="6"/>
        <v>Pipe_Socket</v>
      </c>
      <c r="T121" s="42">
        <f>M121*('Data and dimensionless numbers'!C121*0.001)*('Data and dimensionless numbers'!K121*0.001/60)/(PI()*('Data and dimensionless numbers'!C121*0.001)^2/4)/N121</f>
        <v>12148.819556942095</v>
      </c>
      <c r="U121" s="43">
        <f t="shared" si="8"/>
        <v>0.01</v>
      </c>
      <c r="V121" s="42">
        <f>(J121*60)*(('Data and dimensionless numbers'!K121*0.001/60)/(PI()*('Data and dimensionless numbers'!C121*0.001)^2/4))/(C121^0.001)</f>
        <v>1006.1768632450629</v>
      </c>
      <c r="W121" s="45">
        <f t="shared" si="9"/>
        <v>1.5191796754541978E-3</v>
      </c>
      <c r="X121" s="40">
        <f t="shared" si="10"/>
        <v>1.5302363240726684</v>
      </c>
      <c r="Y121" s="44">
        <f t="shared" si="11"/>
        <v>2.7604109370948997E-4</v>
      </c>
    </row>
    <row r="122" spans="1:25" ht="15.6" x14ac:dyDescent="0.3">
      <c r="A122" s="6" t="s">
        <v>397</v>
      </c>
      <c r="B122" s="6" t="s">
        <v>7</v>
      </c>
      <c r="C122" s="5">
        <v>6</v>
      </c>
      <c r="D122" s="51">
        <v>2.8274333882308137E-5</v>
      </c>
      <c r="E122" s="6" t="s">
        <v>6</v>
      </c>
      <c r="F122" s="6" t="s">
        <v>5</v>
      </c>
      <c r="G122" s="6" t="s">
        <v>215</v>
      </c>
      <c r="H122" s="5">
        <v>20</v>
      </c>
      <c r="I122" s="6">
        <v>0.01</v>
      </c>
      <c r="J122" s="5">
        <v>120</v>
      </c>
      <c r="K122" s="4">
        <v>1.9</v>
      </c>
      <c r="L122" s="3">
        <v>6700</v>
      </c>
      <c r="M122" s="56">
        <v>998.21</v>
      </c>
      <c r="N122" s="57">
        <v>1.0016000000000001E-3</v>
      </c>
      <c r="O122" s="58">
        <v>1.003E-6</v>
      </c>
      <c r="P122" s="2">
        <v>3.7999999999982492E-3</v>
      </c>
      <c r="Q122" s="1">
        <v>7.6188948592474324</v>
      </c>
      <c r="R122" s="41" t="str">
        <f t="shared" si="7"/>
        <v>EGV03054</v>
      </c>
      <c r="S122" s="41" t="str">
        <f t="shared" si="6"/>
        <v>Bend</v>
      </c>
      <c r="T122" s="42">
        <f>M122*('Data and dimensionless numbers'!C122*0.001)*('Data and dimensionless numbers'!K122*0.001/60)/(PI()*('Data and dimensionless numbers'!C122*0.001)^2/4)/N122</f>
        <v>6697.1313878493438</v>
      </c>
      <c r="U122" s="43">
        <f t="shared" si="8"/>
        <v>0.01</v>
      </c>
      <c r="V122" s="42">
        <f>(J122*60)*(('Data and dimensionless numbers'!K122*0.001/60)/(PI()*('Data and dimensionless numbers'!C122*0.001)^2/4))/(C122^0.001)</f>
        <v>8049.4149059605033</v>
      </c>
      <c r="W122" s="45">
        <f t="shared" si="9"/>
        <v>4.5419607557283431E-4</v>
      </c>
      <c r="X122" s="40">
        <f t="shared" si="10"/>
        <v>1.504483024614059</v>
      </c>
      <c r="Y122" s="44">
        <f t="shared" si="11"/>
        <v>5.0792632394982889E-4</v>
      </c>
    </row>
    <row r="123" spans="1:25" ht="15.6" x14ac:dyDescent="0.3">
      <c r="A123" s="6" t="s">
        <v>396</v>
      </c>
      <c r="B123" s="6" t="s">
        <v>7</v>
      </c>
      <c r="C123" s="5">
        <v>6</v>
      </c>
      <c r="D123" s="51">
        <v>2.8274333882308137E-5</v>
      </c>
      <c r="E123" s="6" t="s">
        <v>6</v>
      </c>
      <c r="F123" s="6" t="s">
        <v>5</v>
      </c>
      <c r="G123" s="6" t="s">
        <v>215</v>
      </c>
      <c r="H123" s="5">
        <v>20</v>
      </c>
      <c r="I123" s="6">
        <v>0.01</v>
      </c>
      <c r="J123" s="5">
        <v>120</v>
      </c>
      <c r="K123" s="4">
        <v>1.9</v>
      </c>
      <c r="L123" s="3">
        <v>6700</v>
      </c>
      <c r="M123" s="56">
        <v>998.21</v>
      </c>
      <c r="N123" s="57">
        <v>1.0016000000000001E-3</v>
      </c>
      <c r="O123" s="58">
        <v>1.003E-6</v>
      </c>
      <c r="P123" s="2">
        <v>2.2999999999981924E-3</v>
      </c>
      <c r="Q123" s="1">
        <v>4.6114363621745778</v>
      </c>
      <c r="R123" s="41" t="str">
        <f t="shared" si="7"/>
        <v>EGV03055</v>
      </c>
      <c r="S123" s="41" t="str">
        <f t="shared" si="6"/>
        <v>Bend</v>
      </c>
      <c r="T123" s="42">
        <f>M123*('Data and dimensionless numbers'!C123*0.001)*('Data and dimensionless numbers'!K123*0.001/60)/(PI()*('Data and dimensionless numbers'!C123*0.001)^2/4)/N123</f>
        <v>6697.1313878493438</v>
      </c>
      <c r="U123" s="43">
        <f t="shared" si="8"/>
        <v>0.01</v>
      </c>
      <c r="V123" s="42">
        <f>(J123*60)*(('Data and dimensionless numbers'!K123*0.001/60)/(PI()*('Data and dimensionless numbers'!C123*0.001)^2/4))/(C123^0.001)</f>
        <v>8049.4149059605033</v>
      </c>
      <c r="W123" s="45">
        <f t="shared" si="9"/>
        <v>4.5419607557283431E-4</v>
      </c>
      <c r="X123" s="40">
        <f t="shared" si="10"/>
        <v>1.504483024614059</v>
      </c>
      <c r="Y123" s="44">
        <f t="shared" si="11"/>
        <v>3.074290908116385E-4</v>
      </c>
    </row>
    <row r="124" spans="1:25" ht="15.6" x14ac:dyDescent="0.3">
      <c r="A124" s="6" t="s">
        <v>395</v>
      </c>
      <c r="B124" s="6" t="s">
        <v>7</v>
      </c>
      <c r="C124" s="5">
        <v>6</v>
      </c>
      <c r="D124" s="51">
        <v>2.8274333882308137E-5</v>
      </c>
      <c r="E124" s="6" t="s">
        <v>6</v>
      </c>
      <c r="F124" s="6" t="s">
        <v>5</v>
      </c>
      <c r="G124" s="6" t="s">
        <v>215</v>
      </c>
      <c r="H124" s="5">
        <v>20</v>
      </c>
      <c r="I124" s="6">
        <v>0.01</v>
      </c>
      <c r="J124" s="5">
        <v>120</v>
      </c>
      <c r="K124" s="4">
        <v>1.9</v>
      </c>
      <c r="L124" s="3">
        <v>6700</v>
      </c>
      <c r="M124" s="56">
        <v>998.21</v>
      </c>
      <c r="N124" s="57">
        <v>1.0016000000000001E-3</v>
      </c>
      <c r="O124" s="58">
        <v>1.003E-6</v>
      </c>
      <c r="P124" s="2">
        <v>4.0000000000013358E-3</v>
      </c>
      <c r="Q124" s="1">
        <v>8.0198893255299861</v>
      </c>
      <c r="R124" s="41" t="str">
        <f t="shared" si="7"/>
        <v>EGV03056</v>
      </c>
      <c r="S124" s="41" t="str">
        <f t="shared" si="6"/>
        <v>Bend</v>
      </c>
      <c r="T124" s="42">
        <f>M124*('Data and dimensionless numbers'!C124*0.001)*('Data and dimensionless numbers'!K124*0.001/60)/(PI()*('Data and dimensionless numbers'!C124*0.001)^2/4)/N124</f>
        <v>6697.1313878493438</v>
      </c>
      <c r="U124" s="43">
        <f t="shared" si="8"/>
        <v>0.01</v>
      </c>
      <c r="V124" s="42">
        <f>(J124*60)*(('Data and dimensionless numbers'!K124*0.001/60)/(PI()*('Data and dimensionless numbers'!C124*0.001)^2/4))/(C124^0.001)</f>
        <v>8049.4149059605033</v>
      </c>
      <c r="W124" s="45">
        <f t="shared" si="9"/>
        <v>4.5419607557283431E-4</v>
      </c>
      <c r="X124" s="40">
        <f t="shared" si="10"/>
        <v>1.504483024614059</v>
      </c>
      <c r="Y124" s="44">
        <f t="shared" si="11"/>
        <v>5.3465928836866569E-4</v>
      </c>
    </row>
    <row r="125" spans="1:25" ht="15.6" x14ac:dyDescent="0.3">
      <c r="A125" s="6" t="s">
        <v>394</v>
      </c>
      <c r="B125" s="6" t="s">
        <v>7</v>
      </c>
      <c r="C125" s="5">
        <v>6</v>
      </c>
      <c r="D125" s="51">
        <v>2.8274333882308137E-5</v>
      </c>
      <c r="E125" s="6" t="s">
        <v>6</v>
      </c>
      <c r="F125" s="6" t="s">
        <v>5</v>
      </c>
      <c r="G125" s="6" t="s">
        <v>215</v>
      </c>
      <c r="H125" s="5">
        <v>20</v>
      </c>
      <c r="I125" s="6">
        <v>0.01</v>
      </c>
      <c r="J125" s="5">
        <v>10</v>
      </c>
      <c r="K125" s="4">
        <v>1.9</v>
      </c>
      <c r="L125" s="3">
        <v>6700</v>
      </c>
      <c r="M125" s="56">
        <v>998.21</v>
      </c>
      <c r="N125" s="57">
        <v>1.0016000000000001E-3</v>
      </c>
      <c r="O125" s="58">
        <v>1.003E-6</v>
      </c>
      <c r="P125" s="2">
        <v>3.3999999999991815E-3</v>
      </c>
      <c r="Q125" s="1">
        <v>6.8169059266965704</v>
      </c>
      <c r="R125" s="41" t="str">
        <f t="shared" si="7"/>
        <v>EGV03057</v>
      </c>
      <c r="S125" s="41" t="str">
        <f t="shared" si="6"/>
        <v>Bend</v>
      </c>
      <c r="T125" s="42">
        <f>M125*('Data and dimensionless numbers'!C125*0.001)*('Data and dimensionless numbers'!K125*0.001/60)/(PI()*('Data and dimensionless numbers'!C125*0.001)^2/4)/N125</f>
        <v>6697.1313878493438</v>
      </c>
      <c r="U125" s="43">
        <f t="shared" si="8"/>
        <v>0.01</v>
      </c>
      <c r="V125" s="42">
        <f>(J125*60)*(('Data and dimensionless numbers'!K125*0.001/60)/(PI()*('Data and dimensionless numbers'!C125*0.001)^2/4))/(C125^0.001)</f>
        <v>670.78457549670861</v>
      </c>
      <c r="W125" s="45">
        <f t="shared" si="9"/>
        <v>4.5419607557283431E-4</v>
      </c>
      <c r="X125" s="40">
        <f t="shared" si="10"/>
        <v>1.504483024614059</v>
      </c>
      <c r="Y125" s="44">
        <f t="shared" si="11"/>
        <v>4.5446039511310473E-4</v>
      </c>
    </row>
    <row r="126" spans="1:25" ht="15.6" x14ac:dyDescent="0.3">
      <c r="A126" s="6" t="s">
        <v>393</v>
      </c>
      <c r="B126" s="6" t="s">
        <v>7</v>
      </c>
      <c r="C126" s="5">
        <v>6</v>
      </c>
      <c r="D126" s="51">
        <v>2.8274333882308137E-5</v>
      </c>
      <c r="E126" s="6" t="s">
        <v>6</v>
      </c>
      <c r="F126" s="6" t="s">
        <v>5</v>
      </c>
      <c r="G126" s="6" t="s">
        <v>215</v>
      </c>
      <c r="H126" s="5">
        <v>20</v>
      </c>
      <c r="I126" s="6">
        <v>0.01</v>
      </c>
      <c r="J126" s="5">
        <v>10</v>
      </c>
      <c r="K126" s="4">
        <v>1.9</v>
      </c>
      <c r="L126" s="3">
        <v>6700</v>
      </c>
      <c r="M126" s="56">
        <v>998.21</v>
      </c>
      <c r="N126" s="57">
        <v>1.0016000000000001E-3</v>
      </c>
      <c r="O126" s="58">
        <v>1.003E-6</v>
      </c>
      <c r="P126" s="2">
        <v>2.9000000000003467E-3</v>
      </c>
      <c r="Q126" s="1">
        <v>5.8144197610079935</v>
      </c>
      <c r="R126" s="41" t="str">
        <f t="shared" si="7"/>
        <v>EGV03058</v>
      </c>
      <c r="S126" s="41" t="str">
        <f t="shared" si="6"/>
        <v>Bend</v>
      </c>
      <c r="T126" s="42">
        <f>M126*('Data and dimensionless numbers'!C126*0.001)*('Data and dimensionless numbers'!K126*0.001/60)/(PI()*('Data and dimensionless numbers'!C126*0.001)^2/4)/N126</f>
        <v>6697.1313878493438</v>
      </c>
      <c r="U126" s="43">
        <f t="shared" si="8"/>
        <v>0.01</v>
      </c>
      <c r="V126" s="42">
        <f>(J126*60)*(('Data and dimensionless numbers'!K126*0.001/60)/(PI()*('Data and dimensionless numbers'!C126*0.001)^2/4))/(C126^0.001)</f>
        <v>670.78457549670861</v>
      </c>
      <c r="W126" s="45">
        <f t="shared" si="9"/>
        <v>4.5419607557283431E-4</v>
      </c>
      <c r="X126" s="40">
        <f t="shared" si="10"/>
        <v>1.504483024614059</v>
      </c>
      <c r="Y126" s="44">
        <f t="shared" si="11"/>
        <v>3.8762798406719962E-4</v>
      </c>
    </row>
    <row r="127" spans="1:25" ht="15.6" x14ac:dyDescent="0.3">
      <c r="A127" s="6" t="s">
        <v>392</v>
      </c>
      <c r="B127" s="6" t="s">
        <v>7</v>
      </c>
      <c r="C127" s="5">
        <v>6</v>
      </c>
      <c r="D127" s="51">
        <v>2.8274333882308137E-5</v>
      </c>
      <c r="E127" s="6" t="s">
        <v>6</v>
      </c>
      <c r="F127" s="6" t="s">
        <v>5</v>
      </c>
      <c r="G127" s="6" t="s">
        <v>215</v>
      </c>
      <c r="H127" s="5">
        <v>20</v>
      </c>
      <c r="I127" s="6">
        <v>0.01</v>
      </c>
      <c r="J127" s="5">
        <v>10</v>
      </c>
      <c r="K127" s="4">
        <v>1.9</v>
      </c>
      <c r="L127" s="3">
        <v>6700</v>
      </c>
      <c r="M127" s="56">
        <v>998.21</v>
      </c>
      <c r="N127" s="57">
        <v>1.0016000000000001E-3</v>
      </c>
      <c r="O127" s="58">
        <v>1.003E-6</v>
      </c>
      <c r="P127" s="2">
        <v>2.9000000000003467E-3</v>
      </c>
      <c r="Q127" s="1">
        <v>5.8144197610079935</v>
      </c>
      <c r="R127" s="41" t="str">
        <f t="shared" si="7"/>
        <v>EGV03059</v>
      </c>
      <c r="S127" s="41" t="str">
        <f t="shared" si="6"/>
        <v>Bend</v>
      </c>
      <c r="T127" s="42">
        <f>M127*('Data and dimensionless numbers'!C127*0.001)*('Data and dimensionless numbers'!K127*0.001/60)/(PI()*('Data and dimensionless numbers'!C127*0.001)^2/4)/N127</f>
        <v>6697.1313878493438</v>
      </c>
      <c r="U127" s="43">
        <f t="shared" si="8"/>
        <v>0.01</v>
      </c>
      <c r="V127" s="42">
        <f>(J127*60)*(('Data and dimensionless numbers'!K127*0.001/60)/(PI()*('Data and dimensionless numbers'!C127*0.001)^2/4))/(C127^0.001)</f>
        <v>670.78457549670861</v>
      </c>
      <c r="W127" s="45">
        <f t="shared" si="9"/>
        <v>4.5419607557283431E-4</v>
      </c>
      <c r="X127" s="40">
        <f t="shared" si="10"/>
        <v>1.504483024614059</v>
      </c>
      <c r="Y127" s="44">
        <f t="shared" si="11"/>
        <v>3.8762798406719962E-4</v>
      </c>
    </row>
    <row r="128" spans="1:25" ht="15.6" x14ac:dyDescent="0.3">
      <c r="A128" s="6" t="s">
        <v>391</v>
      </c>
      <c r="B128" s="6" t="s">
        <v>2</v>
      </c>
      <c r="C128" s="5">
        <v>6</v>
      </c>
      <c r="D128" s="51">
        <v>2.8274333882308137E-5</v>
      </c>
      <c r="E128" s="6">
        <v>10</v>
      </c>
      <c r="F128" s="6" t="s">
        <v>1</v>
      </c>
      <c r="G128" s="6" t="s">
        <v>219</v>
      </c>
      <c r="H128" s="6">
        <v>50</v>
      </c>
      <c r="I128" s="6">
        <v>0.01</v>
      </c>
      <c r="J128" s="5">
        <v>5</v>
      </c>
      <c r="K128" s="20">
        <v>1.9</v>
      </c>
      <c r="L128" s="19">
        <v>12100</v>
      </c>
      <c r="M128" s="56">
        <v>988.05</v>
      </c>
      <c r="N128" s="57">
        <v>5.4651999999999999E-4</v>
      </c>
      <c r="O128" s="59">
        <v>5.5310000000000005E-7</v>
      </c>
      <c r="P128" s="2">
        <v>2.1000000000004349E-3</v>
      </c>
      <c r="Q128" s="1">
        <v>1.8115196774691027</v>
      </c>
      <c r="R128" s="41" t="str">
        <f t="shared" si="7"/>
        <v>EGV03060</v>
      </c>
      <c r="S128" s="41" t="str">
        <f t="shared" si="6"/>
        <v>Pipe_Socket</v>
      </c>
      <c r="T128" s="42">
        <f>M128*('Data and dimensionless numbers'!C128*0.001)*('Data and dimensionless numbers'!K128*0.001/60)/(PI()*('Data and dimensionless numbers'!C128*0.001)^2/4)/N128</f>
        <v>12148.819556942095</v>
      </c>
      <c r="U128" s="43">
        <f t="shared" si="8"/>
        <v>0.01</v>
      </c>
      <c r="V128" s="42">
        <f>(J128*60)*(('Data and dimensionless numbers'!K128*0.001/60)/(PI()*('Data and dimensionless numbers'!C128*0.001)^2/4))/(C128^0.001)</f>
        <v>335.39228774835431</v>
      </c>
      <c r="W128" s="45">
        <f t="shared" si="9"/>
        <v>1.5191796754541978E-3</v>
      </c>
      <c r="X128" s="40">
        <f t="shared" si="10"/>
        <v>1.5302363240726684</v>
      </c>
      <c r="Y128" s="44">
        <f t="shared" si="11"/>
        <v>1.2076797849794018E-4</v>
      </c>
    </row>
    <row r="129" spans="1:25" ht="15.6" x14ac:dyDescent="0.3">
      <c r="A129" s="6" t="s">
        <v>390</v>
      </c>
      <c r="B129" s="6" t="s">
        <v>2</v>
      </c>
      <c r="C129" s="5">
        <v>6</v>
      </c>
      <c r="D129" s="51">
        <v>2.8274333882308137E-5</v>
      </c>
      <c r="E129" s="6">
        <v>10</v>
      </c>
      <c r="F129" s="6" t="s">
        <v>1</v>
      </c>
      <c r="G129" s="6" t="s">
        <v>219</v>
      </c>
      <c r="H129" s="6">
        <v>50</v>
      </c>
      <c r="I129" s="6">
        <v>0.01</v>
      </c>
      <c r="J129" s="5">
        <v>5</v>
      </c>
      <c r="K129" s="20">
        <v>1.9</v>
      </c>
      <c r="L129" s="19">
        <v>12100</v>
      </c>
      <c r="M129" s="56">
        <v>988.05</v>
      </c>
      <c r="N129" s="57">
        <v>5.4651999999999999E-4</v>
      </c>
      <c r="O129" s="59">
        <v>5.5310000000000005E-7</v>
      </c>
      <c r="P129" s="2">
        <v>2.9000000000003467E-3</v>
      </c>
      <c r="Q129" s="1">
        <v>2.5016224117428276</v>
      </c>
      <c r="R129" s="41" t="str">
        <f t="shared" si="7"/>
        <v>EGV03061</v>
      </c>
      <c r="S129" s="41" t="str">
        <f t="shared" si="6"/>
        <v>Pipe_Socket</v>
      </c>
      <c r="T129" s="42">
        <f>M129*('Data and dimensionless numbers'!C129*0.001)*('Data and dimensionless numbers'!K129*0.001/60)/(PI()*('Data and dimensionless numbers'!C129*0.001)^2/4)/N129</f>
        <v>12148.819556942095</v>
      </c>
      <c r="U129" s="43">
        <f t="shared" si="8"/>
        <v>0.01</v>
      </c>
      <c r="V129" s="42">
        <f>(J129*60)*(('Data and dimensionless numbers'!K129*0.001/60)/(PI()*('Data and dimensionless numbers'!C129*0.001)^2/4))/(C129^0.001)</f>
        <v>335.39228774835431</v>
      </c>
      <c r="W129" s="45">
        <f t="shared" si="9"/>
        <v>1.5191796754541978E-3</v>
      </c>
      <c r="X129" s="40">
        <f t="shared" si="10"/>
        <v>1.5302363240726684</v>
      </c>
      <c r="Y129" s="44">
        <f t="shared" si="11"/>
        <v>1.6677482744952184E-4</v>
      </c>
    </row>
    <row r="130" spans="1:25" ht="15.6" x14ac:dyDescent="0.3">
      <c r="A130" s="6" t="s">
        <v>389</v>
      </c>
      <c r="B130" s="6" t="s">
        <v>2</v>
      </c>
      <c r="C130" s="5">
        <v>6</v>
      </c>
      <c r="D130" s="51">
        <v>2.8274333882308137E-5</v>
      </c>
      <c r="E130" s="6">
        <v>10</v>
      </c>
      <c r="F130" s="6" t="s">
        <v>1</v>
      </c>
      <c r="G130" s="6" t="s">
        <v>219</v>
      </c>
      <c r="H130" s="6">
        <v>50</v>
      </c>
      <c r="I130" s="6">
        <v>0.01</v>
      </c>
      <c r="J130" s="5">
        <v>5</v>
      </c>
      <c r="K130" s="20">
        <v>1.9</v>
      </c>
      <c r="L130" s="19">
        <v>12100</v>
      </c>
      <c r="M130" s="56">
        <v>988.05</v>
      </c>
      <c r="N130" s="57">
        <v>5.4651999999999999E-4</v>
      </c>
      <c r="O130" s="59">
        <v>5.5310000000000005E-7</v>
      </c>
      <c r="P130" s="2">
        <v>3.1999999999996476E-3</v>
      </c>
      <c r="Q130" s="1">
        <v>2.7604109370949002</v>
      </c>
      <c r="R130" s="41" t="str">
        <f t="shared" si="7"/>
        <v>EGV03062</v>
      </c>
      <c r="S130" s="41" t="str">
        <f t="shared" ref="S130:S193" si="12">B130</f>
        <v>Pipe_Socket</v>
      </c>
      <c r="T130" s="42">
        <f>M130*('Data and dimensionless numbers'!C130*0.001)*('Data and dimensionless numbers'!K130*0.001/60)/(PI()*('Data and dimensionless numbers'!C130*0.001)^2/4)/N130</f>
        <v>12148.819556942095</v>
      </c>
      <c r="U130" s="43">
        <f t="shared" si="8"/>
        <v>0.01</v>
      </c>
      <c r="V130" s="42">
        <f>(J130*60)*(('Data and dimensionless numbers'!K130*0.001/60)/(PI()*('Data and dimensionless numbers'!C130*0.001)^2/4))/(C130^0.001)</f>
        <v>335.39228774835431</v>
      </c>
      <c r="W130" s="45">
        <f t="shared" si="9"/>
        <v>1.5191796754541978E-3</v>
      </c>
      <c r="X130" s="40">
        <f t="shared" si="10"/>
        <v>1.5302363240726684</v>
      </c>
      <c r="Y130" s="44">
        <f t="shared" si="11"/>
        <v>1.840273958063267E-4</v>
      </c>
    </row>
    <row r="131" spans="1:25" ht="15.6" x14ac:dyDescent="0.3">
      <c r="A131" s="6" t="s">
        <v>388</v>
      </c>
      <c r="B131" s="6" t="s">
        <v>2</v>
      </c>
      <c r="C131" s="5">
        <v>6</v>
      </c>
      <c r="D131" s="51">
        <v>2.8274333882308137E-5</v>
      </c>
      <c r="E131" s="6">
        <v>10</v>
      </c>
      <c r="F131" s="6" t="s">
        <v>1</v>
      </c>
      <c r="G131" s="6" t="s">
        <v>219</v>
      </c>
      <c r="H131" s="6">
        <v>50</v>
      </c>
      <c r="I131" s="6">
        <v>0.01</v>
      </c>
      <c r="J131" s="5">
        <v>10</v>
      </c>
      <c r="K131" s="20">
        <v>1.9</v>
      </c>
      <c r="L131" s="19">
        <v>12100</v>
      </c>
      <c r="M131" s="56">
        <v>988.05</v>
      </c>
      <c r="N131" s="57">
        <v>5.4651999999999999E-4</v>
      </c>
      <c r="O131" s="59">
        <v>5.5310000000000005E-7</v>
      </c>
      <c r="P131" s="2">
        <v>4.2999999999988603E-3</v>
      </c>
      <c r="Q131" s="1">
        <v>3.7093021967206972</v>
      </c>
      <c r="R131" s="41" t="str">
        <f t="shared" ref="R131:R194" si="13">A131</f>
        <v>EGV03063</v>
      </c>
      <c r="S131" s="41" t="str">
        <f t="shared" si="12"/>
        <v>Pipe_Socket</v>
      </c>
      <c r="T131" s="42">
        <f>M131*('Data and dimensionless numbers'!C131*0.001)*('Data and dimensionless numbers'!K131*0.001/60)/(PI()*('Data and dimensionless numbers'!C131*0.001)^2/4)/N131</f>
        <v>12148.819556942095</v>
      </c>
      <c r="U131" s="43">
        <f t="shared" ref="U131:U194" si="14">I131</f>
        <v>0.01</v>
      </c>
      <c r="V131" s="42">
        <f>(J131*60)*(('Data and dimensionless numbers'!K131*0.001/60)/(PI()*('Data and dimensionless numbers'!C131*0.001)^2/4))/(C131^0.001)</f>
        <v>670.78457549670861</v>
      </c>
      <c r="W131" s="45">
        <f t="shared" ref="W131:W194" si="15">(9.81/(O131)^2)*((2500-M131)/M131)*(3.14*0.000001)^3</f>
        <v>1.5191796754541978E-3</v>
      </c>
      <c r="X131" s="40">
        <f t="shared" ref="X131:X194" si="16">(2500-M131)/M131</f>
        <v>1.5302363240726684</v>
      </c>
      <c r="Y131" s="44">
        <f t="shared" si="11"/>
        <v>2.4728681311471314E-4</v>
      </c>
    </row>
    <row r="132" spans="1:25" ht="15.6" x14ac:dyDescent="0.3">
      <c r="A132" s="6" t="s">
        <v>387</v>
      </c>
      <c r="B132" s="6" t="s">
        <v>2</v>
      </c>
      <c r="C132" s="5">
        <v>6</v>
      </c>
      <c r="D132" s="51">
        <v>2.8274333882308137E-5</v>
      </c>
      <c r="E132" s="6">
        <v>10</v>
      </c>
      <c r="F132" s="6" t="s">
        <v>1</v>
      </c>
      <c r="G132" s="6" t="s">
        <v>219</v>
      </c>
      <c r="H132" s="6">
        <v>50</v>
      </c>
      <c r="I132" s="6">
        <v>0.01</v>
      </c>
      <c r="J132" s="5">
        <v>10</v>
      </c>
      <c r="K132" s="20">
        <v>1.9</v>
      </c>
      <c r="L132" s="19">
        <v>12100</v>
      </c>
      <c r="M132" s="56">
        <v>988.05</v>
      </c>
      <c r="N132" s="57">
        <v>5.4651999999999999E-4</v>
      </c>
      <c r="O132" s="59">
        <v>5.5310000000000005E-7</v>
      </c>
      <c r="P132" s="2">
        <v>3.9999999999995595E-3</v>
      </c>
      <c r="Q132" s="1">
        <v>3.4505136713686251</v>
      </c>
      <c r="R132" s="41" t="str">
        <f t="shared" si="13"/>
        <v>EGV03064</v>
      </c>
      <c r="S132" s="41" t="str">
        <f t="shared" si="12"/>
        <v>Pipe_Socket</v>
      </c>
      <c r="T132" s="42">
        <f>M132*('Data and dimensionless numbers'!C132*0.001)*('Data and dimensionless numbers'!K132*0.001/60)/(PI()*('Data and dimensionless numbers'!C132*0.001)^2/4)/N132</f>
        <v>12148.819556942095</v>
      </c>
      <c r="U132" s="43">
        <f t="shared" si="14"/>
        <v>0.01</v>
      </c>
      <c r="V132" s="42">
        <f>(J132*60)*(('Data and dimensionless numbers'!K132*0.001/60)/(PI()*('Data and dimensionless numbers'!C132*0.001)^2/4))/(C132^0.001)</f>
        <v>670.78457549670861</v>
      </c>
      <c r="W132" s="45">
        <f t="shared" si="15"/>
        <v>1.5191796754541978E-3</v>
      </c>
      <c r="X132" s="40">
        <f t="shared" si="16"/>
        <v>1.5302363240726684</v>
      </c>
      <c r="Y132" s="44">
        <f t="shared" ref="Y132:Y195" si="17">(Q132*0.001)/((0.001*C132)*2500)</f>
        <v>2.3003424475790836E-4</v>
      </c>
    </row>
    <row r="133" spans="1:25" ht="15.6" x14ac:dyDescent="0.3">
      <c r="A133" s="6" t="s">
        <v>386</v>
      </c>
      <c r="B133" s="6" t="s">
        <v>2</v>
      </c>
      <c r="C133" s="5">
        <v>6</v>
      </c>
      <c r="D133" s="51">
        <v>2.8274333882308137E-5</v>
      </c>
      <c r="E133" s="6">
        <v>10</v>
      </c>
      <c r="F133" s="6" t="s">
        <v>1</v>
      </c>
      <c r="G133" s="6" t="s">
        <v>219</v>
      </c>
      <c r="H133" s="6">
        <v>50</v>
      </c>
      <c r="I133" s="6">
        <v>0.01</v>
      </c>
      <c r="J133" s="5">
        <v>10</v>
      </c>
      <c r="K133" s="20">
        <v>1.9</v>
      </c>
      <c r="L133" s="19">
        <v>12100</v>
      </c>
      <c r="M133" s="56">
        <v>988.05</v>
      </c>
      <c r="N133" s="57">
        <v>5.4651999999999999E-4</v>
      </c>
      <c r="O133" s="59">
        <v>5.5310000000000005E-7</v>
      </c>
      <c r="P133" s="2">
        <v>4.3000000000006366E-3</v>
      </c>
      <c r="Q133" s="1">
        <v>3.7093021967222297</v>
      </c>
      <c r="R133" s="41" t="str">
        <f t="shared" si="13"/>
        <v>EGV03065</v>
      </c>
      <c r="S133" s="41" t="str">
        <f t="shared" si="12"/>
        <v>Pipe_Socket</v>
      </c>
      <c r="T133" s="42">
        <f>M133*('Data and dimensionless numbers'!C133*0.001)*('Data and dimensionless numbers'!K133*0.001/60)/(PI()*('Data and dimensionless numbers'!C133*0.001)^2/4)/N133</f>
        <v>12148.819556942095</v>
      </c>
      <c r="U133" s="43">
        <f t="shared" si="14"/>
        <v>0.01</v>
      </c>
      <c r="V133" s="42">
        <f>(J133*60)*(('Data and dimensionless numbers'!K133*0.001/60)/(PI()*('Data and dimensionless numbers'!C133*0.001)^2/4))/(C133^0.001)</f>
        <v>670.78457549670861</v>
      </c>
      <c r="W133" s="45">
        <f t="shared" si="15"/>
        <v>1.5191796754541978E-3</v>
      </c>
      <c r="X133" s="40">
        <f t="shared" si="16"/>
        <v>1.5302363240726684</v>
      </c>
      <c r="Y133" s="44">
        <f t="shared" si="17"/>
        <v>2.4728681311481532E-4</v>
      </c>
    </row>
    <row r="134" spans="1:25" ht="15.6" x14ac:dyDescent="0.3">
      <c r="A134" s="6" t="s">
        <v>385</v>
      </c>
      <c r="B134" s="6" t="s">
        <v>2</v>
      </c>
      <c r="C134" s="5">
        <v>6</v>
      </c>
      <c r="D134" s="51">
        <v>2.8274333882308137E-5</v>
      </c>
      <c r="E134" s="6">
        <v>10</v>
      </c>
      <c r="F134" s="6" t="s">
        <v>1</v>
      </c>
      <c r="G134" s="6" t="s">
        <v>219</v>
      </c>
      <c r="H134" s="6">
        <v>50</v>
      </c>
      <c r="I134" s="5">
        <v>0.01</v>
      </c>
      <c r="J134" s="5">
        <v>1</v>
      </c>
      <c r="K134" s="20">
        <v>1.9</v>
      </c>
      <c r="L134" s="19">
        <v>12100</v>
      </c>
      <c r="M134" s="56">
        <v>988.05</v>
      </c>
      <c r="N134" s="57">
        <v>5.4651999999999999E-4</v>
      </c>
      <c r="O134" s="59">
        <v>5.5310000000000005E-7</v>
      </c>
      <c r="P134" s="2">
        <v>9.0000000000145519E-4</v>
      </c>
      <c r="Q134" s="1">
        <v>0.77636557605928136</v>
      </c>
      <c r="R134" s="41" t="str">
        <f t="shared" si="13"/>
        <v>EGV03066</v>
      </c>
      <c r="S134" s="41" t="str">
        <f t="shared" si="12"/>
        <v>Pipe_Socket</v>
      </c>
      <c r="T134" s="42">
        <f>M134*('Data and dimensionless numbers'!C134*0.001)*('Data and dimensionless numbers'!K134*0.001/60)/(PI()*('Data and dimensionless numbers'!C134*0.001)^2/4)/N134</f>
        <v>12148.819556942095</v>
      </c>
      <c r="U134" s="43">
        <f t="shared" si="14"/>
        <v>0.01</v>
      </c>
      <c r="V134" s="42">
        <f>(J134*60)*(('Data and dimensionless numbers'!K134*0.001/60)/(PI()*('Data and dimensionless numbers'!C134*0.001)^2/4))/(C134^0.001)</f>
        <v>67.078457549670858</v>
      </c>
      <c r="W134" s="45">
        <f t="shared" si="15"/>
        <v>1.5191796754541978E-3</v>
      </c>
      <c r="X134" s="40">
        <f t="shared" si="16"/>
        <v>1.5302363240726684</v>
      </c>
      <c r="Y134" s="44">
        <f t="shared" si="17"/>
        <v>5.1757705070618758E-5</v>
      </c>
    </row>
    <row r="135" spans="1:25" ht="15.6" x14ac:dyDescent="0.3">
      <c r="A135" s="6" t="s">
        <v>384</v>
      </c>
      <c r="B135" s="6" t="s">
        <v>2</v>
      </c>
      <c r="C135" s="5">
        <v>6</v>
      </c>
      <c r="D135" s="51">
        <v>2.8274333882308137E-5</v>
      </c>
      <c r="E135" s="6">
        <v>10</v>
      </c>
      <c r="F135" s="6" t="s">
        <v>1</v>
      </c>
      <c r="G135" s="6" t="s">
        <v>219</v>
      </c>
      <c r="H135" s="6">
        <v>50</v>
      </c>
      <c r="I135" s="5">
        <v>0.01</v>
      </c>
      <c r="J135" s="5">
        <v>1</v>
      </c>
      <c r="K135" s="20">
        <v>1.9</v>
      </c>
      <c r="L135" s="19">
        <v>12100</v>
      </c>
      <c r="M135" s="56">
        <v>988.05</v>
      </c>
      <c r="N135" s="57">
        <v>5.4651999999999999E-4</v>
      </c>
      <c r="O135" s="59">
        <v>5.5310000000000005E-7</v>
      </c>
      <c r="P135" s="2">
        <v>1.7999999999993577E-3</v>
      </c>
      <c r="Q135" s="1">
        <v>1.5527311521154981</v>
      </c>
      <c r="R135" s="41" t="str">
        <f t="shared" si="13"/>
        <v>EGV03067</v>
      </c>
      <c r="S135" s="41" t="str">
        <f t="shared" si="12"/>
        <v>Pipe_Socket</v>
      </c>
      <c r="T135" s="42">
        <f>M135*('Data and dimensionless numbers'!C135*0.001)*('Data and dimensionless numbers'!K135*0.001/60)/(PI()*('Data and dimensionless numbers'!C135*0.001)^2/4)/N135</f>
        <v>12148.819556942095</v>
      </c>
      <c r="U135" s="43">
        <f t="shared" si="14"/>
        <v>0.01</v>
      </c>
      <c r="V135" s="42">
        <f>(J135*60)*(('Data and dimensionless numbers'!K135*0.001/60)/(PI()*('Data and dimensionless numbers'!C135*0.001)^2/4))/(C135^0.001)</f>
        <v>67.078457549670858</v>
      </c>
      <c r="W135" s="45">
        <f t="shared" si="15"/>
        <v>1.5191796754541978E-3</v>
      </c>
      <c r="X135" s="40">
        <f t="shared" si="16"/>
        <v>1.5302363240726684</v>
      </c>
      <c r="Y135" s="44">
        <f t="shared" si="17"/>
        <v>1.035154101410332E-4</v>
      </c>
    </row>
    <row r="136" spans="1:25" ht="15.6" x14ac:dyDescent="0.3">
      <c r="A136" s="6" t="s">
        <v>383</v>
      </c>
      <c r="B136" s="6" t="s">
        <v>2</v>
      </c>
      <c r="C136" s="5">
        <v>6</v>
      </c>
      <c r="D136" s="51">
        <v>2.8274333882308137E-5</v>
      </c>
      <c r="E136" s="6">
        <v>10</v>
      </c>
      <c r="F136" s="6" t="s">
        <v>1</v>
      </c>
      <c r="G136" s="6" t="s">
        <v>219</v>
      </c>
      <c r="H136" s="6">
        <v>50</v>
      </c>
      <c r="I136" s="5">
        <v>0.01</v>
      </c>
      <c r="J136" s="5">
        <v>1</v>
      </c>
      <c r="K136" s="20">
        <v>1.9</v>
      </c>
      <c r="L136" s="19">
        <v>12100</v>
      </c>
      <c r="M136" s="56">
        <v>988.05</v>
      </c>
      <c r="N136" s="57">
        <v>5.4651999999999999E-4</v>
      </c>
      <c r="O136" s="59">
        <v>5.5310000000000005E-7</v>
      </c>
      <c r="P136" s="2">
        <v>1.300000000000523E-3</v>
      </c>
      <c r="Q136" s="1">
        <v>1.1214169431953778</v>
      </c>
      <c r="R136" s="41" t="str">
        <f t="shared" si="13"/>
        <v>EGV03068</v>
      </c>
      <c r="S136" s="41" t="str">
        <f t="shared" si="12"/>
        <v>Pipe_Socket</v>
      </c>
      <c r="T136" s="42">
        <f>M136*('Data and dimensionless numbers'!C136*0.001)*('Data and dimensionless numbers'!K136*0.001/60)/(PI()*('Data and dimensionless numbers'!C136*0.001)^2/4)/N136</f>
        <v>12148.819556942095</v>
      </c>
      <c r="U136" s="43">
        <f t="shared" si="14"/>
        <v>0.01</v>
      </c>
      <c r="V136" s="42">
        <f>(J136*60)*(('Data and dimensionless numbers'!K136*0.001/60)/(PI()*('Data and dimensionless numbers'!C136*0.001)^2/4))/(C136^0.001)</f>
        <v>67.078457549670858</v>
      </c>
      <c r="W136" s="45">
        <f t="shared" si="15"/>
        <v>1.5191796754541978E-3</v>
      </c>
      <c r="X136" s="40">
        <f t="shared" si="16"/>
        <v>1.5302363240726684</v>
      </c>
      <c r="Y136" s="44">
        <f t="shared" si="17"/>
        <v>7.4761129546358515E-5</v>
      </c>
    </row>
    <row r="137" spans="1:25" ht="15.6" x14ac:dyDescent="0.3">
      <c r="A137" s="6" t="s">
        <v>382</v>
      </c>
      <c r="B137" s="6" t="s">
        <v>7</v>
      </c>
      <c r="C137" s="5">
        <v>6</v>
      </c>
      <c r="D137" s="51">
        <v>2.8274333882308137E-5</v>
      </c>
      <c r="E137" s="6" t="s">
        <v>6</v>
      </c>
      <c r="F137" s="6" t="s">
        <v>5</v>
      </c>
      <c r="G137" s="6" t="s">
        <v>215</v>
      </c>
      <c r="H137" s="6">
        <v>50</v>
      </c>
      <c r="I137" s="6">
        <v>0.01</v>
      </c>
      <c r="J137" s="5">
        <v>15</v>
      </c>
      <c r="K137" s="20">
        <v>1.9</v>
      </c>
      <c r="L137" s="19">
        <v>12100</v>
      </c>
      <c r="M137" s="56">
        <v>988.05</v>
      </c>
      <c r="N137" s="57">
        <v>5.4651999999999999E-4</v>
      </c>
      <c r="O137" s="59">
        <v>5.5310000000000005E-7</v>
      </c>
      <c r="P137" s="2">
        <v>4.8999999999992383E-3</v>
      </c>
      <c r="Q137" s="1">
        <v>9.8243644237694241</v>
      </c>
      <c r="R137" s="41" t="str">
        <f t="shared" si="13"/>
        <v>EGV03069</v>
      </c>
      <c r="S137" s="41" t="str">
        <f t="shared" si="12"/>
        <v>Bend</v>
      </c>
      <c r="T137" s="42">
        <f>M137*('Data and dimensionless numbers'!C137*0.001)*('Data and dimensionless numbers'!K137*0.001/60)/(PI()*('Data and dimensionless numbers'!C137*0.001)^2/4)/N137</f>
        <v>12148.819556942095</v>
      </c>
      <c r="U137" s="43">
        <f t="shared" si="14"/>
        <v>0.01</v>
      </c>
      <c r="V137" s="42">
        <f>(J137*60)*(('Data and dimensionless numbers'!K137*0.001/60)/(PI()*('Data and dimensionless numbers'!C137*0.001)^2/4))/(C137^0.001)</f>
        <v>1006.1768632450629</v>
      </c>
      <c r="W137" s="45">
        <f t="shared" si="15"/>
        <v>1.5191796754541978E-3</v>
      </c>
      <c r="X137" s="40">
        <f t="shared" si="16"/>
        <v>1.5302363240726684</v>
      </c>
      <c r="Y137" s="44">
        <f t="shared" si="17"/>
        <v>6.5495762825129491E-4</v>
      </c>
    </row>
    <row r="138" spans="1:25" ht="15.6" x14ac:dyDescent="0.3">
      <c r="A138" s="6" t="s">
        <v>381</v>
      </c>
      <c r="B138" s="6" t="s">
        <v>7</v>
      </c>
      <c r="C138" s="5">
        <v>6</v>
      </c>
      <c r="D138" s="51">
        <v>2.8274333882308137E-5</v>
      </c>
      <c r="E138" s="6" t="s">
        <v>6</v>
      </c>
      <c r="F138" s="6" t="s">
        <v>5</v>
      </c>
      <c r="G138" s="6" t="s">
        <v>215</v>
      </c>
      <c r="H138" s="6">
        <v>50</v>
      </c>
      <c r="I138" s="6">
        <v>0.01</v>
      </c>
      <c r="J138" s="5">
        <v>15</v>
      </c>
      <c r="K138" s="20">
        <v>1.9</v>
      </c>
      <c r="L138" s="19">
        <v>12100</v>
      </c>
      <c r="M138" s="56">
        <v>988.05</v>
      </c>
      <c r="N138" s="57">
        <v>5.4651999999999999E-4</v>
      </c>
      <c r="O138" s="59">
        <v>5.5310000000000005E-7</v>
      </c>
      <c r="P138" s="2">
        <v>3.9000000000015689E-3</v>
      </c>
      <c r="Q138" s="1">
        <v>7.8193920923922704</v>
      </c>
      <c r="R138" s="41" t="str">
        <f t="shared" si="13"/>
        <v>EGV03070</v>
      </c>
      <c r="S138" s="41" t="str">
        <f t="shared" si="12"/>
        <v>Bend</v>
      </c>
      <c r="T138" s="42">
        <f>M138*('Data and dimensionless numbers'!C138*0.001)*('Data and dimensionless numbers'!K138*0.001/60)/(PI()*('Data and dimensionless numbers'!C138*0.001)^2/4)/N138</f>
        <v>12148.819556942095</v>
      </c>
      <c r="U138" s="43">
        <f t="shared" si="14"/>
        <v>0.01</v>
      </c>
      <c r="V138" s="42">
        <f>(J138*60)*(('Data and dimensionless numbers'!K138*0.001/60)/(PI()*('Data and dimensionless numbers'!C138*0.001)^2/4))/(C138^0.001)</f>
        <v>1006.1768632450629</v>
      </c>
      <c r="W138" s="45">
        <f t="shared" si="15"/>
        <v>1.5191796754541978E-3</v>
      </c>
      <c r="X138" s="40">
        <f t="shared" si="16"/>
        <v>1.5302363240726684</v>
      </c>
      <c r="Y138" s="44">
        <f t="shared" si="17"/>
        <v>5.2129280615948468E-4</v>
      </c>
    </row>
    <row r="139" spans="1:25" ht="15.6" x14ac:dyDescent="0.3">
      <c r="A139" s="6" t="s">
        <v>380</v>
      </c>
      <c r="B139" s="6" t="s">
        <v>7</v>
      </c>
      <c r="C139" s="5">
        <v>6</v>
      </c>
      <c r="D139" s="51">
        <v>2.8274333882308137E-5</v>
      </c>
      <c r="E139" s="6" t="s">
        <v>6</v>
      </c>
      <c r="F139" s="6" t="s">
        <v>5</v>
      </c>
      <c r="G139" s="6" t="s">
        <v>215</v>
      </c>
      <c r="H139" s="6">
        <v>50</v>
      </c>
      <c r="I139" s="6">
        <v>0.01</v>
      </c>
      <c r="J139" s="5">
        <v>15</v>
      </c>
      <c r="K139" s="20">
        <v>1.9</v>
      </c>
      <c r="L139" s="19">
        <v>12100</v>
      </c>
      <c r="M139" s="56">
        <v>988.05</v>
      </c>
      <c r="N139" s="57">
        <v>5.4651999999999999E-4</v>
      </c>
      <c r="O139" s="59">
        <v>5.5310000000000005E-7</v>
      </c>
      <c r="P139" s="2">
        <v>3.0000000000001137E-3</v>
      </c>
      <c r="Q139" s="1">
        <v>6.0149169941457084</v>
      </c>
      <c r="R139" s="41" t="str">
        <f t="shared" si="13"/>
        <v>EGV03071</v>
      </c>
      <c r="S139" s="41" t="str">
        <f t="shared" si="12"/>
        <v>Bend</v>
      </c>
      <c r="T139" s="42">
        <f>M139*('Data and dimensionless numbers'!C139*0.001)*('Data and dimensionless numbers'!K139*0.001/60)/(PI()*('Data and dimensionless numbers'!C139*0.001)^2/4)/N139</f>
        <v>12148.819556942095</v>
      </c>
      <c r="U139" s="43">
        <f t="shared" si="14"/>
        <v>0.01</v>
      </c>
      <c r="V139" s="42">
        <f>(J139*60)*(('Data and dimensionless numbers'!K139*0.001/60)/(PI()*('Data and dimensionless numbers'!C139*0.001)^2/4))/(C139^0.001)</f>
        <v>1006.1768632450629</v>
      </c>
      <c r="W139" s="45">
        <f t="shared" si="15"/>
        <v>1.5191796754541978E-3</v>
      </c>
      <c r="X139" s="40">
        <f t="shared" si="16"/>
        <v>1.5302363240726684</v>
      </c>
      <c r="Y139" s="44">
        <f t="shared" si="17"/>
        <v>4.0099446627638057E-4</v>
      </c>
    </row>
    <row r="140" spans="1:25" ht="15.6" x14ac:dyDescent="0.3">
      <c r="A140" s="6" t="s">
        <v>379</v>
      </c>
      <c r="B140" s="6" t="s">
        <v>7</v>
      </c>
      <c r="C140" s="5">
        <v>6</v>
      </c>
      <c r="D140" s="51">
        <v>2.8274333882308137E-5</v>
      </c>
      <c r="E140" s="6" t="s">
        <v>6</v>
      </c>
      <c r="F140" s="6" t="s">
        <v>5</v>
      </c>
      <c r="G140" s="6" t="s">
        <v>215</v>
      </c>
      <c r="H140" s="5">
        <v>50</v>
      </c>
      <c r="I140" s="6">
        <v>0.01</v>
      </c>
      <c r="J140" s="5">
        <v>60</v>
      </c>
      <c r="K140" s="20">
        <v>1.9</v>
      </c>
      <c r="L140" s="19">
        <v>12100</v>
      </c>
      <c r="M140" s="56">
        <v>988.05</v>
      </c>
      <c r="N140" s="57">
        <v>5.4651999999999999E-4</v>
      </c>
      <c r="O140" s="59">
        <v>5.5310000000000005E-7</v>
      </c>
      <c r="P140" s="2">
        <v>3.2999999999994145E-3</v>
      </c>
      <c r="Q140" s="1">
        <v>6.6164086935588546</v>
      </c>
      <c r="R140" s="41" t="str">
        <f t="shared" si="13"/>
        <v>EGV03072</v>
      </c>
      <c r="S140" s="41" t="str">
        <f t="shared" si="12"/>
        <v>Bend</v>
      </c>
      <c r="T140" s="42">
        <f>M140*('Data and dimensionless numbers'!C140*0.001)*('Data and dimensionless numbers'!K140*0.001/60)/(PI()*('Data and dimensionless numbers'!C140*0.001)^2/4)/N140</f>
        <v>12148.819556942095</v>
      </c>
      <c r="U140" s="43">
        <f t="shared" si="14"/>
        <v>0.01</v>
      </c>
      <c r="V140" s="42">
        <f>(J140*60)*(('Data and dimensionless numbers'!K140*0.001/60)/(PI()*('Data and dimensionless numbers'!C140*0.001)^2/4))/(C140^0.001)</f>
        <v>4024.7074529802517</v>
      </c>
      <c r="W140" s="45">
        <f t="shared" si="15"/>
        <v>1.5191796754541978E-3</v>
      </c>
      <c r="X140" s="40">
        <f t="shared" si="16"/>
        <v>1.5302363240726684</v>
      </c>
      <c r="Y140" s="44">
        <f t="shared" si="17"/>
        <v>4.4109391290392367E-4</v>
      </c>
    </row>
    <row r="141" spans="1:25" ht="15.6" x14ac:dyDescent="0.3">
      <c r="A141" s="6" t="s">
        <v>378</v>
      </c>
      <c r="B141" s="6" t="s">
        <v>7</v>
      </c>
      <c r="C141" s="5">
        <v>6</v>
      </c>
      <c r="D141" s="51">
        <v>2.8274333882308137E-5</v>
      </c>
      <c r="E141" s="6" t="s">
        <v>6</v>
      </c>
      <c r="F141" s="6" t="s">
        <v>5</v>
      </c>
      <c r="G141" s="6" t="s">
        <v>215</v>
      </c>
      <c r="H141" s="5">
        <v>50</v>
      </c>
      <c r="I141" s="6">
        <v>0.01</v>
      </c>
      <c r="J141" s="5">
        <v>60</v>
      </c>
      <c r="K141" s="20">
        <v>1.9</v>
      </c>
      <c r="L141" s="19">
        <v>12100</v>
      </c>
      <c r="M141" s="56">
        <v>988.05</v>
      </c>
      <c r="N141" s="57">
        <v>5.4651999999999999E-4</v>
      </c>
      <c r="O141" s="59">
        <v>5.5310000000000005E-7</v>
      </c>
      <c r="P141" s="2">
        <v>2.4999999999977263E-3</v>
      </c>
      <c r="Q141" s="1">
        <v>5.0124308284500083</v>
      </c>
      <c r="R141" s="41" t="str">
        <f t="shared" si="13"/>
        <v>EGV03073</v>
      </c>
      <c r="S141" s="41" t="str">
        <f t="shared" si="12"/>
        <v>Bend</v>
      </c>
      <c r="T141" s="42">
        <f>M141*('Data and dimensionless numbers'!C141*0.001)*('Data and dimensionless numbers'!K141*0.001/60)/(PI()*('Data and dimensionless numbers'!C141*0.001)^2/4)/N141</f>
        <v>12148.819556942095</v>
      </c>
      <c r="U141" s="43">
        <f t="shared" si="14"/>
        <v>0.01</v>
      </c>
      <c r="V141" s="42">
        <f>(J141*60)*(('Data and dimensionless numbers'!K141*0.001/60)/(PI()*('Data and dimensionless numbers'!C141*0.001)^2/4))/(C141^0.001)</f>
        <v>4024.7074529802517</v>
      </c>
      <c r="W141" s="45">
        <f t="shared" si="15"/>
        <v>1.5191796754541978E-3</v>
      </c>
      <c r="X141" s="40">
        <f t="shared" si="16"/>
        <v>1.5302363240726684</v>
      </c>
      <c r="Y141" s="44">
        <f t="shared" si="17"/>
        <v>3.3416205523000058E-4</v>
      </c>
    </row>
    <row r="142" spans="1:25" ht="15.6" x14ac:dyDescent="0.3">
      <c r="A142" s="6" t="s">
        <v>377</v>
      </c>
      <c r="B142" s="6" t="s">
        <v>7</v>
      </c>
      <c r="C142" s="5">
        <v>6</v>
      </c>
      <c r="D142" s="51">
        <v>2.8274333882308137E-5</v>
      </c>
      <c r="E142" s="6" t="s">
        <v>6</v>
      </c>
      <c r="F142" s="6" t="s">
        <v>5</v>
      </c>
      <c r="G142" s="6" t="s">
        <v>215</v>
      </c>
      <c r="H142" s="5">
        <v>50</v>
      </c>
      <c r="I142" s="6">
        <v>0.01</v>
      </c>
      <c r="J142" s="5">
        <v>60</v>
      </c>
      <c r="K142" s="20">
        <v>1.9</v>
      </c>
      <c r="L142" s="19">
        <v>12100</v>
      </c>
      <c r="M142" s="56">
        <v>988.05</v>
      </c>
      <c r="N142" s="57">
        <v>5.4651999999999999E-4</v>
      </c>
      <c r="O142" s="59">
        <v>5.5310000000000005E-7</v>
      </c>
      <c r="P142" s="2">
        <v>2.7000000000008129E-3</v>
      </c>
      <c r="Q142" s="1">
        <v>5.4134252947325621</v>
      </c>
      <c r="R142" s="41" t="str">
        <f t="shared" si="13"/>
        <v>EGV03074</v>
      </c>
      <c r="S142" s="41" t="str">
        <f t="shared" si="12"/>
        <v>Bend</v>
      </c>
      <c r="T142" s="42">
        <f>M142*('Data and dimensionless numbers'!C142*0.001)*('Data and dimensionless numbers'!K142*0.001/60)/(PI()*('Data and dimensionless numbers'!C142*0.001)^2/4)/N142</f>
        <v>12148.819556942095</v>
      </c>
      <c r="U142" s="43">
        <f t="shared" si="14"/>
        <v>0.01</v>
      </c>
      <c r="V142" s="42">
        <f>(J142*60)*(('Data and dimensionless numbers'!K142*0.001/60)/(PI()*('Data and dimensionless numbers'!C142*0.001)^2/4))/(C142^0.001)</f>
        <v>4024.7074529802517</v>
      </c>
      <c r="W142" s="45">
        <f t="shared" si="15"/>
        <v>1.5191796754541978E-3</v>
      </c>
      <c r="X142" s="40">
        <f t="shared" si="16"/>
        <v>1.5302363240726684</v>
      </c>
      <c r="Y142" s="44">
        <f t="shared" si="17"/>
        <v>3.6089501964883748E-4</v>
      </c>
    </row>
    <row r="143" spans="1:25" ht="15.6" x14ac:dyDescent="0.3">
      <c r="A143" s="6" t="s">
        <v>376</v>
      </c>
      <c r="B143" s="6" t="s">
        <v>7</v>
      </c>
      <c r="C143" s="5">
        <v>6</v>
      </c>
      <c r="D143" s="51">
        <v>2.8274333882308137E-5</v>
      </c>
      <c r="E143" s="6" t="s">
        <v>6</v>
      </c>
      <c r="F143" s="6" t="s">
        <v>5</v>
      </c>
      <c r="G143" s="6" t="s">
        <v>215</v>
      </c>
      <c r="H143" s="5">
        <v>20</v>
      </c>
      <c r="I143" s="6">
        <v>0.01</v>
      </c>
      <c r="J143" s="5">
        <v>15</v>
      </c>
      <c r="K143" s="20">
        <v>1.9</v>
      </c>
      <c r="L143" s="19">
        <v>6700</v>
      </c>
      <c r="M143" s="56">
        <v>998.21</v>
      </c>
      <c r="N143" s="57">
        <v>1.0016000000000001E-3</v>
      </c>
      <c r="O143" s="58">
        <v>1.003E-6</v>
      </c>
      <c r="P143" s="2">
        <v>2.7000000000008129E-3</v>
      </c>
      <c r="Q143" s="1">
        <v>5.4134252947325621</v>
      </c>
      <c r="R143" s="41" t="str">
        <f t="shared" si="13"/>
        <v>EGV03075</v>
      </c>
      <c r="S143" s="41" t="str">
        <f t="shared" si="12"/>
        <v>Bend</v>
      </c>
      <c r="T143" s="42">
        <f>M143*('Data and dimensionless numbers'!C143*0.001)*('Data and dimensionless numbers'!K143*0.001/60)/(PI()*('Data and dimensionless numbers'!C143*0.001)^2/4)/N143</f>
        <v>6697.1313878493438</v>
      </c>
      <c r="U143" s="43">
        <f t="shared" si="14"/>
        <v>0.01</v>
      </c>
      <c r="V143" s="42">
        <f>(J143*60)*(('Data and dimensionless numbers'!K143*0.001/60)/(PI()*('Data and dimensionless numbers'!C143*0.001)^2/4))/(C143^0.001)</f>
        <v>1006.1768632450629</v>
      </c>
      <c r="W143" s="45">
        <f t="shared" si="15"/>
        <v>4.5419607557283431E-4</v>
      </c>
      <c r="X143" s="40">
        <f t="shared" si="16"/>
        <v>1.504483024614059</v>
      </c>
      <c r="Y143" s="44">
        <f t="shared" si="17"/>
        <v>3.6089501964883748E-4</v>
      </c>
    </row>
    <row r="144" spans="1:25" ht="15.6" x14ac:dyDescent="0.3">
      <c r="A144" s="6" t="s">
        <v>375</v>
      </c>
      <c r="B144" s="6" t="s">
        <v>7</v>
      </c>
      <c r="C144" s="5">
        <v>6</v>
      </c>
      <c r="D144" s="51">
        <v>2.8274333882308137E-5</v>
      </c>
      <c r="E144" s="6" t="s">
        <v>6</v>
      </c>
      <c r="F144" s="6" t="s">
        <v>5</v>
      </c>
      <c r="G144" s="6" t="s">
        <v>215</v>
      </c>
      <c r="H144" s="5">
        <v>20</v>
      </c>
      <c r="I144" s="6">
        <v>0.01</v>
      </c>
      <c r="J144" s="5">
        <v>15</v>
      </c>
      <c r="K144" s="20">
        <v>1.9</v>
      </c>
      <c r="L144" s="19">
        <v>6700</v>
      </c>
      <c r="M144" s="56">
        <v>998.21</v>
      </c>
      <c r="N144" s="57">
        <v>1.0016000000000001E-3</v>
      </c>
      <c r="O144" s="58">
        <v>1.003E-6</v>
      </c>
      <c r="P144" s="2">
        <v>4.1000000000011028E-3</v>
      </c>
      <c r="Q144" s="1">
        <v>8.2203865586677018</v>
      </c>
      <c r="R144" s="41" t="str">
        <f t="shared" si="13"/>
        <v>EGV03076</v>
      </c>
      <c r="S144" s="41" t="str">
        <f t="shared" si="12"/>
        <v>Bend</v>
      </c>
      <c r="T144" s="42">
        <f>M144*('Data and dimensionless numbers'!C144*0.001)*('Data and dimensionless numbers'!K144*0.001/60)/(PI()*('Data and dimensionless numbers'!C144*0.001)^2/4)/N144</f>
        <v>6697.1313878493438</v>
      </c>
      <c r="U144" s="43">
        <f t="shared" si="14"/>
        <v>0.01</v>
      </c>
      <c r="V144" s="42">
        <f>(J144*60)*(('Data and dimensionless numbers'!K144*0.001/60)/(PI()*('Data and dimensionless numbers'!C144*0.001)^2/4))/(C144^0.001)</f>
        <v>1006.1768632450629</v>
      </c>
      <c r="W144" s="45">
        <f t="shared" si="15"/>
        <v>4.5419607557283431E-4</v>
      </c>
      <c r="X144" s="40">
        <f t="shared" si="16"/>
        <v>1.504483024614059</v>
      </c>
      <c r="Y144" s="44">
        <f t="shared" si="17"/>
        <v>5.4802577057784681E-4</v>
      </c>
    </row>
    <row r="145" spans="1:25" ht="15.6" x14ac:dyDescent="0.3">
      <c r="A145" s="6" t="s">
        <v>374</v>
      </c>
      <c r="B145" s="6" t="s">
        <v>7</v>
      </c>
      <c r="C145" s="5">
        <v>6</v>
      </c>
      <c r="D145" s="51">
        <v>2.8274333882308137E-5</v>
      </c>
      <c r="E145" s="6" t="s">
        <v>6</v>
      </c>
      <c r="F145" s="6" t="s">
        <v>5</v>
      </c>
      <c r="G145" s="6" t="s">
        <v>215</v>
      </c>
      <c r="H145" s="5">
        <v>20</v>
      </c>
      <c r="I145" s="6">
        <v>0.01</v>
      </c>
      <c r="J145" s="5">
        <v>15</v>
      </c>
      <c r="K145" s="20">
        <v>1.9</v>
      </c>
      <c r="L145" s="19">
        <v>6700</v>
      </c>
      <c r="M145" s="56">
        <v>998.21</v>
      </c>
      <c r="N145" s="57">
        <v>1.0016000000000001E-3</v>
      </c>
      <c r="O145" s="58">
        <v>1.003E-6</v>
      </c>
      <c r="P145" s="2">
        <v>3.3999999999991815E-3</v>
      </c>
      <c r="Q145" s="1">
        <v>6.8169059266965704</v>
      </c>
      <c r="R145" s="41" t="str">
        <f t="shared" si="13"/>
        <v>EGV03077</v>
      </c>
      <c r="S145" s="41" t="str">
        <f t="shared" si="12"/>
        <v>Bend</v>
      </c>
      <c r="T145" s="42">
        <f>M145*('Data and dimensionless numbers'!C145*0.001)*('Data and dimensionless numbers'!K145*0.001/60)/(PI()*('Data and dimensionless numbers'!C145*0.001)^2/4)/N145</f>
        <v>6697.1313878493438</v>
      </c>
      <c r="U145" s="43">
        <f t="shared" si="14"/>
        <v>0.01</v>
      </c>
      <c r="V145" s="42">
        <f>(J145*60)*(('Data and dimensionless numbers'!K145*0.001/60)/(PI()*('Data and dimensionless numbers'!C145*0.001)^2/4))/(C145^0.001)</f>
        <v>1006.1768632450629</v>
      </c>
      <c r="W145" s="45">
        <f t="shared" si="15"/>
        <v>4.5419607557283431E-4</v>
      </c>
      <c r="X145" s="40">
        <f t="shared" si="16"/>
        <v>1.504483024614059</v>
      </c>
      <c r="Y145" s="44">
        <f t="shared" si="17"/>
        <v>4.5446039511310473E-4</v>
      </c>
    </row>
    <row r="146" spans="1:25" ht="15.6" x14ac:dyDescent="0.3">
      <c r="A146" s="6" t="s">
        <v>373</v>
      </c>
      <c r="B146" s="6" t="s">
        <v>7</v>
      </c>
      <c r="C146" s="5">
        <v>6</v>
      </c>
      <c r="D146" s="51">
        <v>2.8274333882308137E-5</v>
      </c>
      <c r="E146" s="6" t="s">
        <v>6</v>
      </c>
      <c r="F146" s="6" t="s">
        <v>5</v>
      </c>
      <c r="G146" s="6" t="s">
        <v>215</v>
      </c>
      <c r="H146" s="5">
        <v>20</v>
      </c>
      <c r="I146" s="6">
        <v>0.01</v>
      </c>
      <c r="J146" s="5">
        <v>60</v>
      </c>
      <c r="K146" s="4">
        <v>1.9</v>
      </c>
      <c r="L146" s="3">
        <v>6700</v>
      </c>
      <c r="M146" s="56">
        <v>998.21</v>
      </c>
      <c r="N146" s="57">
        <v>1.0016000000000001E-3</v>
      </c>
      <c r="O146" s="58">
        <v>1.003E-6</v>
      </c>
      <c r="P146" s="2">
        <v>5.5999999999976069E-3</v>
      </c>
      <c r="Q146" s="1">
        <v>11.227845055733432</v>
      </c>
      <c r="R146" s="41" t="str">
        <f t="shared" si="13"/>
        <v>EGV03078</v>
      </c>
      <c r="S146" s="41" t="str">
        <f t="shared" si="12"/>
        <v>Bend</v>
      </c>
      <c r="T146" s="42">
        <f>M146*('Data and dimensionless numbers'!C146*0.001)*('Data and dimensionless numbers'!K146*0.001/60)/(PI()*('Data and dimensionless numbers'!C146*0.001)^2/4)/N146</f>
        <v>6697.1313878493438</v>
      </c>
      <c r="U146" s="43">
        <f t="shared" si="14"/>
        <v>0.01</v>
      </c>
      <c r="V146" s="42">
        <f>(J146*60)*(('Data and dimensionless numbers'!K146*0.001/60)/(PI()*('Data and dimensionless numbers'!C146*0.001)^2/4))/(C146^0.001)</f>
        <v>4024.7074529802517</v>
      </c>
      <c r="W146" s="45">
        <f t="shared" si="15"/>
        <v>4.5419607557283431E-4</v>
      </c>
      <c r="X146" s="40">
        <f t="shared" si="16"/>
        <v>1.504483024614059</v>
      </c>
      <c r="Y146" s="44">
        <f t="shared" si="17"/>
        <v>7.4852300371556211E-4</v>
      </c>
    </row>
    <row r="147" spans="1:25" ht="15.6" x14ac:dyDescent="0.3">
      <c r="A147" s="6" t="s">
        <v>372</v>
      </c>
      <c r="B147" s="6" t="s">
        <v>7</v>
      </c>
      <c r="C147" s="5">
        <v>6</v>
      </c>
      <c r="D147" s="51">
        <v>2.8274333882308137E-5</v>
      </c>
      <c r="E147" s="6" t="s">
        <v>6</v>
      </c>
      <c r="F147" s="6" t="s">
        <v>5</v>
      </c>
      <c r="G147" s="6" t="s">
        <v>215</v>
      </c>
      <c r="H147" s="5">
        <v>20</v>
      </c>
      <c r="I147" s="6">
        <v>0.01</v>
      </c>
      <c r="J147" s="5">
        <v>60</v>
      </c>
      <c r="K147" s="4">
        <v>1.9</v>
      </c>
      <c r="L147" s="3">
        <v>6700</v>
      </c>
      <c r="M147" s="56">
        <v>998.21</v>
      </c>
      <c r="N147" s="57">
        <v>1.0016000000000001E-3</v>
      </c>
      <c r="O147" s="58">
        <v>1.003E-6</v>
      </c>
      <c r="P147" s="2">
        <v>4.8999999999992383E-3</v>
      </c>
      <c r="Q147" s="1">
        <v>9.8243644237694241</v>
      </c>
      <c r="R147" s="41" t="str">
        <f t="shared" si="13"/>
        <v>EGV03079</v>
      </c>
      <c r="S147" s="41" t="str">
        <f t="shared" si="12"/>
        <v>Bend</v>
      </c>
      <c r="T147" s="42">
        <f>M147*('Data and dimensionless numbers'!C147*0.001)*('Data and dimensionless numbers'!K147*0.001/60)/(PI()*('Data and dimensionless numbers'!C147*0.001)^2/4)/N147</f>
        <v>6697.1313878493438</v>
      </c>
      <c r="U147" s="43">
        <f t="shared" si="14"/>
        <v>0.01</v>
      </c>
      <c r="V147" s="42">
        <f>(J147*60)*(('Data and dimensionless numbers'!K147*0.001/60)/(PI()*('Data and dimensionless numbers'!C147*0.001)^2/4))/(C147^0.001)</f>
        <v>4024.7074529802517</v>
      </c>
      <c r="W147" s="45">
        <f t="shared" si="15"/>
        <v>4.5419607557283431E-4</v>
      </c>
      <c r="X147" s="40">
        <f t="shared" si="16"/>
        <v>1.504483024614059</v>
      </c>
      <c r="Y147" s="44">
        <f t="shared" si="17"/>
        <v>6.5495762825129491E-4</v>
      </c>
    </row>
    <row r="148" spans="1:25" ht="15.6" x14ac:dyDescent="0.3">
      <c r="A148" s="6" t="s">
        <v>371</v>
      </c>
      <c r="B148" s="6" t="s">
        <v>7</v>
      </c>
      <c r="C148" s="5">
        <v>6</v>
      </c>
      <c r="D148" s="51">
        <v>2.8274333882308137E-5</v>
      </c>
      <c r="E148" s="6" t="s">
        <v>6</v>
      </c>
      <c r="F148" s="6" t="s">
        <v>5</v>
      </c>
      <c r="G148" s="6" t="s">
        <v>215</v>
      </c>
      <c r="H148" s="5">
        <v>20</v>
      </c>
      <c r="I148" s="6">
        <v>0.01</v>
      </c>
      <c r="J148" s="5">
        <v>60</v>
      </c>
      <c r="K148" s="4">
        <v>1.9</v>
      </c>
      <c r="L148" s="3">
        <v>6700</v>
      </c>
      <c r="M148" s="56">
        <v>998.21</v>
      </c>
      <c r="N148" s="57">
        <v>1.0016000000000001E-3</v>
      </c>
      <c r="O148" s="58">
        <v>1.003E-6</v>
      </c>
      <c r="P148" s="2">
        <v>4.8999999999992383E-3</v>
      </c>
      <c r="Q148" s="1">
        <v>9.8243644237694241</v>
      </c>
      <c r="R148" s="41" t="str">
        <f t="shared" si="13"/>
        <v>EGV03080</v>
      </c>
      <c r="S148" s="41" t="str">
        <f t="shared" si="12"/>
        <v>Bend</v>
      </c>
      <c r="T148" s="42">
        <f>M148*('Data and dimensionless numbers'!C148*0.001)*('Data and dimensionless numbers'!K148*0.001/60)/(PI()*('Data and dimensionless numbers'!C148*0.001)^2/4)/N148</f>
        <v>6697.1313878493438</v>
      </c>
      <c r="U148" s="43">
        <f t="shared" si="14"/>
        <v>0.01</v>
      </c>
      <c r="V148" s="42">
        <f>(J148*60)*(('Data and dimensionless numbers'!K148*0.001/60)/(PI()*('Data and dimensionless numbers'!C148*0.001)^2/4))/(C148^0.001)</f>
        <v>4024.7074529802517</v>
      </c>
      <c r="W148" s="45">
        <f t="shared" si="15"/>
        <v>4.5419607557283431E-4</v>
      </c>
      <c r="X148" s="40">
        <f t="shared" si="16"/>
        <v>1.504483024614059</v>
      </c>
      <c r="Y148" s="44">
        <f t="shared" si="17"/>
        <v>6.5495762825129491E-4</v>
      </c>
    </row>
    <row r="149" spans="1:25" ht="15.6" x14ac:dyDescent="0.3">
      <c r="A149" s="6" t="s">
        <v>370</v>
      </c>
      <c r="B149" s="6" t="s">
        <v>2</v>
      </c>
      <c r="C149" s="5">
        <v>6</v>
      </c>
      <c r="D149" s="51">
        <v>2.8274333882308137E-5</v>
      </c>
      <c r="E149" s="6">
        <v>10</v>
      </c>
      <c r="F149" s="6" t="s">
        <v>1</v>
      </c>
      <c r="G149" s="6" t="s">
        <v>219</v>
      </c>
      <c r="H149" s="5">
        <v>20</v>
      </c>
      <c r="I149" s="6">
        <v>0.01</v>
      </c>
      <c r="J149" s="5">
        <v>10</v>
      </c>
      <c r="K149" s="20">
        <v>1.9</v>
      </c>
      <c r="L149" s="19">
        <v>6700</v>
      </c>
      <c r="M149" s="56">
        <v>998.21</v>
      </c>
      <c r="N149" s="57">
        <v>1.0016000000000001E-3</v>
      </c>
      <c r="O149" s="58">
        <v>1.003E-6</v>
      </c>
      <c r="P149" s="2">
        <v>4.3999999999986272E-3</v>
      </c>
      <c r="Q149" s="1">
        <v>3.7955650385047215</v>
      </c>
      <c r="R149" s="41" t="str">
        <f t="shared" si="13"/>
        <v>EGV03081</v>
      </c>
      <c r="S149" s="41" t="str">
        <f t="shared" si="12"/>
        <v>Pipe_Socket</v>
      </c>
      <c r="T149" s="42">
        <f>M149*('Data and dimensionless numbers'!C149*0.001)*('Data and dimensionless numbers'!K149*0.001/60)/(PI()*('Data and dimensionless numbers'!C149*0.001)^2/4)/N149</f>
        <v>6697.1313878493438</v>
      </c>
      <c r="U149" s="43">
        <f t="shared" si="14"/>
        <v>0.01</v>
      </c>
      <c r="V149" s="42">
        <f>(J149*60)*(('Data and dimensionless numbers'!K149*0.001/60)/(PI()*('Data and dimensionless numbers'!C149*0.001)^2/4))/(C149^0.001)</f>
        <v>670.78457549670861</v>
      </c>
      <c r="W149" s="45">
        <f t="shared" si="15"/>
        <v>4.5419607557283431E-4</v>
      </c>
      <c r="X149" s="40">
        <f t="shared" si="16"/>
        <v>1.504483024614059</v>
      </c>
      <c r="Y149" s="44">
        <f t="shared" si="17"/>
        <v>2.5303766923364811E-4</v>
      </c>
    </row>
    <row r="150" spans="1:25" ht="15.6" x14ac:dyDescent="0.3">
      <c r="A150" s="6" t="s">
        <v>369</v>
      </c>
      <c r="B150" s="6" t="s">
        <v>2</v>
      </c>
      <c r="C150" s="5">
        <v>6</v>
      </c>
      <c r="D150" s="51">
        <v>2.8274333882308137E-5</v>
      </c>
      <c r="E150" s="6">
        <v>10</v>
      </c>
      <c r="F150" s="6" t="s">
        <v>1</v>
      </c>
      <c r="G150" s="6" t="s">
        <v>219</v>
      </c>
      <c r="H150" s="5">
        <v>20</v>
      </c>
      <c r="I150" s="6">
        <v>0.01</v>
      </c>
      <c r="J150" s="5">
        <v>10</v>
      </c>
      <c r="K150" s="20">
        <v>1.9</v>
      </c>
      <c r="L150" s="19">
        <v>6700</v>
      </c>
      <c r="M150" s="56">
        <v>998.21</v>
      </c>
      <c r="N150" s="57">
        <v>1.0016000000000001E-3</v>
      </c>
      <c r="O150" s="58">
        <v>1.003E-6</v>
      </c>
      <c r="P150" s="2">
        <v>4.9000000000010147E-3</v>
      </c>
      <c r="Q150" s="1">
        <v>4.226879247427906</v>
      </c>
      <c r="R150" s="41" t="str">
        <f t="shared" si="13"/>
        <v>EGV03082</v>
      </c>
      <c r="S150" s="41" t="str">
        <f t="shared" si="12"/>
        <v>Pipe_Socket</v>
      </c>
      <c r="T150" s="42">
        <f>M150*('Data and dimensionless numbers'!C150*0.001)*('Data and dimensionless numbers'!K150*0.001/60)/(PI()*('Data and dimensionless numbers'!C150*0.001)^2/4)/N150</f>
        <v>6697.1313878493438</v>
      </c>
      <c r="U150" s="43">
        <f t="shared" si="14"/>
        <v>0.01</v>
      </c>
      <c r="V150" s="42">
        <f>(J150*60)*(('Data and dimensionless numbers'!K150*0.001/60)/(PI()*('Data and dimensionless numbers'!C150*0.001)^2/4))/(C150^0.001)</f>
        <v>670.78457549670861</v>
      </c>
      <c r="W150" s="45">
        <f t="shared" si="15"/>
        <v>4.5419607557283431E-4</v>
      </c>
      <c r="X150" s="40">
        <f t="shared" si="16"/>
        <v>1.504483024614059</v>
      </c>
      <c r="Y150" s="44">
        <f t="shared" si="17"/>
        <v>2.8179194982852712E-4</v>
      </c>
    </row>
    <row r="151" spans="1:25" ht="15.6" x14ac:dyDescent="0.3">
      <c r="A151" s="6" t="s">
        <v>368</v>
      </c>
      <c r="B151" s="6" t="s">
        <v>2</v>
      </c>
      <c r="C151" s="5">
        <v>6</v>
      </c>
      <c r="D151" s="51">
        <v>2.8274333882308137E-5</v>
      </c>
      <c r="E151" s="6">
        <v>10</v>
      </c>
      <c r="F151" s="6" t="s">
        <v>1</v>
      </c>
      <c r="G151" s="6" t="s">
        <v>219</v>
      </c>
      <c r="H151" s="5">
        <v>20</v>
      </c>
      <c r="I151" s="6">
        <v>0.01</v>
      </c>
      <c r="J151" s="5">
        <v>10</v>
      </c>
      <c r="K151" s="20">
        <v>1.9</v>
      </c>
      <c r="L151" s="19">
        <v>6700</v>
      </c>
      <c r="M151" s="56">
        <v>998.21</v>
      </c>
      <c r="N151" s="57">
        <v>1.0016000000000001E-3</v>
      </c>
      <c r="O151" s="58">
        <v>1.003E-6</v>
      </c>
      <c r="P151" s="2">
        <v>3.8000000000000256E-3</v>
      </c>
      <c r="Q151" s="1">
        <v>3.2779879878005769</v>
      </c>
      <c r="R151" s="41" t="str">
        <f t="shared" si="13"/>
        <v>EGV03083</v>
      </c>
      <c r="S151" s="41" t="str">
        <f t="shared" si="12"/>
        <v>Pipe_Socket</v>
      </c>
      <c r="T151" s="42">
        <f>M151*('Data and dimensionless numbers'!C151*0.001)*('Data and dimensionless numbers'!K151*0.001/60)/(PI()*('Data and dimensionless numbers'!C151*0.001)^2/4)/N151</f>
        <v>6697.1313878493438</v>
      </c>
      <c r="U151" s="43">
        <f t="shared" si="14"/>
        <v>0.01</v>
      </c>
      <c r="V151" s="42">
        <f>(J151*60)*(('Data and dimensionless numbers'!K151*0.001/60)/(PI()*('Data and dimensionless numbers'!C151*0.001)^2/4))/(C151^0.001)</f>
        <v>670.78457549670861</v>
      </c>
      <c r="W151" s="45">
        <f t="shared" si="15"/>
        <v>4.5419607557283431E-4</v>
      </c>
      <c r="X151" s="40">
        <f t="shared" si="16"/>
        <v>1.504483024614059</v>
      </c>
      <c r="Y151" s="44">
        <f t="shared" si="17"/>
        <v>2.1853253252003847E-4</v>
      </c>
    </row>
    <row r="152" spans="1:25" ht="15.6" x14ac:dyDescent="0.3">
      <c r="A152" s="6" t="s">
        <v>367</v>
      </c>
      <c r="B152" s="6" t="s">
        <v>2</v>
      </c>
      <c r="C152" s="5">
        <v>6</v>
      </c>
      <c r="D152" s="51">
        <v>2.8274333882308137E-5</v>
      </c>
      <c r="E152" s="6">
        <v>10</v>
      </c>
      <c r="F152" s="6" t="s">
        <v>1</v>
      </c>
      <c r="G152" s="6" t="s">
        <v>219</v>
      </c>
      <c r="H152" s="5">
        <v>20</v>
      </c>
      <c r="I152" s="6">
        <v>0.01</v>
      </c>
      <c r="J152" s="5">
        <v>15</v>
      </c>
      <c r="K152" s="20">
        <v>1.9</v>
      </c>
      <c r="L152" s="19">
        <v>6700</v>
      </c>
      <c r="M152" s="56">
        <v>998.21</v>
      </c>
      <c r="N152" s="57">
        <v>1.0016000000000001E-3</v>
      </c>
      <c r="O152" s="58">
        <v>1.003E-6</v>
      </c>
      <c r="P152" s="2">
        <v>5.4000000000016257E-3</v>
      </c>
      <c r="Q152" s="1">
        <v>4.6581934563495588</v>
      </c>
      <c r="R152" s="41" t="str">
        <f t="shared" si="13"/>
        <v>EGV03084</v>
      </c>
      <c r="S152" s="41" t="str">
        <f t="shared" si="12"/>
        <v>Pipe_Socket</v>
      </c>
      <c r="T152" s="42">
        <f>M152*('Data and dimensionless numbers'!C152*0.001)*('Data and dimensionless numbers'!K152*0.001/60)/(PI()*('Data and dimensionless numbers'!C152*0.001)^2/4)/N152</f>
        <v>6697.1313878493438</v>
      </c>
      <c r="U152" s="43">
        <f t="shared" si="14"/>
        <v>0.01</v>
      </c>
      <c r="V152" s="42">
        <f>(J152*60)*(('Data and dimensionless numbers'!K152*0.001/60)/(PI()*('Data and dimensionless numbers'!C152*0.001)^2/4))/(C152^0.001)</f>
        <v>1006.1768632450629</v>
      </c>
      <c r="W152" s="45">
        <f t="shared" si="15"/>
        <v>4.5419607557283431E-4</v>
      </c>
      <c r="X152" s="40">
        <f t="shared" si="16"/>
        <v>1.504483024614059</v>
      </c>
      <c r="Y152" s="44">
        <f t="shared" si="17"/>
        <v>3.105462304233039E-4</v>
      </c>
    </row>
    <row r="153" spans="1:25" ht="15.6" x14ac:dyDescent="0.3">
      <c r="A153" s="6" t="s">
        <v>366</v>
      </c>
      <c r="B153" s="6" t="s">
        <v>2</v>
      </c>
      <c r="C153" s="5">
        <v>6</v>
      </c>
      <c r="D153" s="51">
        <v>2.8274333882308137E-5</v>
      </c>
      <c r="E153" s="6">
        <v>10</v>
      </c>
      <c r="F153" s="6" t="s">
        <v>1</v>
      </c>
      <c r="G153" s="6" t="s">
        <v>219</v>
      </c>
      <c r="H153" s="5">
        <v>20</v>
      </c>
      <c r="I153" s="6">
        <v>0.01</v>
      </c>
      <c r="J153" s="5">
        <v>15</v>
      </c>
      <c r="K153" s="20">
        <v>1.9</v>
      </c>
      <c r="L153" s="19">
        <v>6700</v>
      </c>
      <c r="M153" s="56">
        <v>998.21</v>
      </c>
      <c r="N153" s="57">
        <v>1.0016000000000001E-3</v>
      </c>
      <c r="O153" s="58">
        <v>1.003E-6</v>
      </c>
      <c r="P153" s="2">
        <v>5.6999999999991502E-3</v>
      </c>
      <c r="Q153" s="1">
        <v>4.9169819817000988</v>
      </c>
      <c r="R153" s="41" t="str">
        <f t="shared" si="13"/>
        <v>EGV03085</v>
      </c>
      <c r="S153" s="41" t="str">
        <f t="shared" si="12"/>
        <v>Pipe_Socket</v>
      </c>
      <c r="T153" s="42">
        <f>M153*('Data and dimensionless numbers'!C153*0.001)*('Data and dimensionless numbers'!K153*0.001/60)/(PI()*('Data and dimensionless numbers'!C153*0.001)^2/4)/N153</f>
        <v>6697.1313878493438</v>
      </c>
      <c r="U153" s="43">
        <f t="shared" si="14"/>
        <v>0.01</v>
      </c>
      <c r="V153" s="42">
        <f>(J153*60)*(('Data and dimensionless numbers'!K153*0.001/60)/(PI()*('Data and dimensionless numbers'!C153*0.001)^2/4))/(C153^0.001)</f>
        <v>1006.1768632450629</v>
      </c>
      <c r="W153" s="45">
        <f t="shared" si="15"/>
        <v>4.5419607557283431E-4</v>
      </c>
      <c r="X153" s="40">
        <f t="shared" si="16"/>
        <v>1.504483024614059</v>
      </c>
      <c r="Y153" s="44">
        <f t="shared" si="17"/>
        <v>3.2779879878000657E-4</v>
      </c>
    </row>
    <row r="154" spans="1:25" ht="15.6" x14ac:dyDescent="0.3">
      <c r="A154" s="6" t="s">
        <v>365</v>
      </c>
      <c r="B154" s="6" t="s">
        <v>2</v>
      </c>
      <c r="C154" s="5">
        <v>6</v>
      </c>
      <c r="D154" s="51">
        <v>2.8274333882308137E-5</v>
      </c>
      <c r="E154" s="6">
        <v>10</v>
      </c>
      <c r="F154" s="6" t="s">
        <v>1</v>
      </c>
      <c r="G154" s="6" t="s">
        <v>219</v>
      </c>
      <c r="H154" s="5">
        <v>20</v>
      </c>
      <c r="I154" s="6">
        <v>0.01</v>
      </c>
      <c r="J154" s="5">
        <v>15</v>
      </c>
      <c r="K154" s="20">
        <v>1.9</v>
      </c>
      <c r="L154" s="19">
        <v>6700</v>
      </c>
      <c r="M154" s="56">
        <v>998.21</v>
      </c>
      <c r="N154" s="57">
        <v>1.0016000000000001E-3</v>
      </c>
      <c r="O154" s="58">
        <v>1.003E-6</v>
      </c>
      <c r="P154" s="2">
        <v>5.5999999999993832E-3</v>
      </c>
      <c r="Q154" s="1">
        <v>4.8307191399160754</v>
      </c>
      <c r="R154" s="41" t="str">
        <f t="shared" si="13"/>
        <v>EGV03086</v>
      </c>
      <c r="S154" s="41" t="str">
        <f t="shared" si="12"/>
        <v>Pipe_Socket</v>
      </c>
      <c r="T154" s="42">
        <f>M154*('Data and dimensionless numbers'!C154*0.001)*('Data and dimensionless numbers'!K154*0.001/60)/(PI()*('Data and dimensionless numbers'!C154*0.001)^2/4)/N154</f>
        <v>6697.1313878493438</v>
      </c>
      <c r="U154" s="43">
        <f t="shared" si="14"/>
        <v>0.01</v>
      </c>
      <c r="V154" s="42">
        <f>(J154*60)*(('Data and dimensionless numbers'!K154*0.001/60)/(PI()*('Data and dimensionless numbers'!C154*0.001)^2/4))/(C154^0.001)</f>
        <v>1006.1768632450629</v>
      </c>
      <c r="W154" s="45">
        <f t="shared" si="15"/>
        <v>4.5419607557283431E-4</v>
      </c>
      <c r="X154" s="40">
        <f t="shared" si="16"/>
        <v>1.504483024614059</v>
      </c>
      <c r="Y154" s="44">
        <f t="shared" si="17"/>
        <v>3.2204794266107165E-4</v>
      </c>
    </row>
    <row r="155" spans="1:25" ht="15.6" x14ac:dyDescent="0.3">
      <c r="A155" s="6" t="s">
        <v>364</v>
      </c>
      <c r="B155" s="6" t="s">
        <v>2</v>
      </c>
      <c r="C155" s="5">
        <v>6</v>
      </c>
      <c r="D155" s="51">
        <v>2.8274333882308137E-5</v>
      </c>
      <c r="E155" s="6">
        <v>10</v>
      </c>
      <c r="F155" s="6" t="s">
        <v>1</v>
      </c>
      <c r="G155" s="6" t="s">
        <v>219</v>
      </c>
      <c r="H155" s="5">
        <v>20</v>
      </c>
      <c r="I155" s="6">
        <v>0.01</v>
      </c>
      <c r="J155" s="5">
        <v>5</v>
      </c>
      <c r="K155" s="20">
        <v>1.9</v>
      </c>
      <c r="L155" s="19">
        <v>6700</v>
      </c>
      <c r="M155" s="56">
        <v>998.21</v>
      </c>
      <c r="N155" s="57">
        <v>1.0016000000000001E-3</v>
      </c>
      <c r="O155" s="58">
        <v>1.003E-6</v>
      </c>
      <c r="P155" s="2">
        <v>3.2000000000014239E-3</v>
      </c>
      <c r="Q155" s="1">
        <v>2.7604109370964323</v>
      </c>
      <c r="R155" s="41" t="str">
        <f t="shared" si="13"/>
        <v>EGV03087</v>
      </c>
      <c r="S155" s="41" t="str">
        <f t="shared" si="12"/>
        <v>Pipe_Socket</v>
      </c>
      <c r="T155" s="42">
        <f>M155*('Data and dimensionless numbers'!C155*0.001)*('Data and dimensionless numbers'!K155*0.001/60)/(PI()*('Data and dimensionless numbers'!C155*0.001)^2/4)/N155</f>
        <v>6697.1313878493438</v>
      </c>
      <c r="U155" s="43">
        <f t="shared" si="14"/>
        <v>0.01</v>
      </c>
      <c r="V155" s="42">
        <f>(J155*60)*(('Data and dimensionless numbers'!K155*0.001/60)/(PI()*('Data and dimensionless numbers'!C155*0.001)^2/4))/(C155^0.001)</f>
        <v>335.39228774835431</v>
      </c>
      <c r="W155" s="45">
        <f t="shared" si="15"/>
        <v>4.5419607557283431E-4</v>
      </c>
      <c r="X155" s="40">
        <f t="shared" si="16"/>
        <v>1.504483024614059</v>
      </c>
      <c r="Y155" s="44">
        <f t="shared" si="17"/>
        <v>1.840273958064288E-4</v>
      </c>
    </row>
    <row r="156" spans="1:25" ht="15.6" x14ac:dyDescent="0.3">
      <c r="A156" s="6" t="s">
        <v>363</v>
      </c>
      <c r="B156" s="6" t="s">
        <v>2</v>
      </c>
      <c r="C156" s="5">
        <v>6</v>
      </c>
      <c r="D156" s="51">
        <v>2.8274333882308137E-5</v>
      </c>
      <c r="E156" s="6">
        <v>10</v>
      </c>
      <c r="F156" s="6" t="s">
        <v>1</v>
      </c>
      <c r="G156" s="6" t="s">
        <v>219</v>
      </c>
      <c r="H156" s="5">
        <v>20</v>
      </c>
      <c r="I156" s="6">
        <v>0.01</v>
      </c>
      <c r="J156" s="5">
        <v>5</v>
      </c>
      <c r="K156" s="20">
        <v>1.9</v>
      </c>
      <c r="L156" s="19">
        <v>6700</v>
      </c>
      <c r="M156" s="56">
        <v>998.21</v>
      </c>
      <c r="N156" s="57">
        <v>1.0016000000000001E-3</v>
      </c>
      <c r="O156" s="58">
        <v>1.003E-6</v>
      </c>
      <c r="P156" s="2">
        <v>2.5999999999992696E-3</v>
      </c>
      <c r="Q156" s="1">
        <v>2.242833886389223</v>
      </c>
      <c r="R156" s="41" t="str">
        <f t="shared" si="13"/>
        <v>EGV03088</v>
      </c>
      <c r="S156" s="41" t="str">
        <f t="shared" si="12"/>
        <v>Pipe_Socket</v>
      </c>
      <c r="T156" s="42">
        <f>M156*('Data and dimensionless numbers'!C156*0.001)*('Data and dimensionless numbers'!K156*0.001/60)/(PI()*('Data and dimensionless numbers'!C156*0.001)^2/4)/N156</f>
        <v>6697.1313878493438</v>
      </c>
      <c r="U156" s="43">
        <f t="shared" si="14"/>
        <v>0.01</v>
      </c>
      <c r="V156" s="42">
        <f>(J156*60)*(('Data and dimensionless numbers'!K156*0.001/60)/(PI()*('Data and dimensionless numbers'!C156*0.001)^2/4))/(C156^0.001)</f>
        <v>335.39228774835431</v>
      </c>
      <c r="W156" s="45">
        <f t="shared" si="15"/>
        <v>4.5419607557283431E-4</v>
      </c>
      <c r="X156" s="40">
        <f t="shared" si="16"/>
        <v>1.504483024614059</v>
      </c>
      <c r="Y156" s="44">
        <f t="shared" si="17"/>
        <v>1.4952225909261487E-4</v>
      </c>
    </row>
    <row r="157" spans="1:25" ht="15.6" x14ac:dyDescent="0.3">
      <c r="A157" s="6" t="s">
        <v>362</v>
      </c>
      <c r="B157" s="6" t="s">
        <v>2</v>
      </c>
      <c r="C157" s="5">
        <v>6</v>
      </c>
      <c r="D157" s="51">
        <v>2.8274333882308137E-5</v>
      </c>
      <c r="E157" s="6">
        <v>10</v>
      </c>
      <c r="F157" s="6" t="s">
        <v>1</v>
      </c>
      <c r="G157" s="6" t="s">
        <v>219</v>
      </c>
      <c r="H157" s="5">
        <v>20</v>
      </c>
      <c r="I157" s="6">
        <v>0.01</v>
      </c>
      <c r="J157" s="5">
        <v>5</v>
      </c>
      <c r="K157" s="20">
        <v>1.9</v>
      </c>
      <c r="L157" s="19">
        <v>6700</v>
      </c>
      <c r="M157" s="56">
        <v>998.21</v>
      </c>
      <c r="N157" s="57">
        <v>1.0016000000000001E-3</v>
      </c>
      <c r="O157" s="58">
        <v>1.003E-6</v>
      </c>
      <c r="P157" s="2">
        <v>3.0000000000001137E-3</v>
      </c>
      <c r="Q157" s="1">
        <v>2.5878852535268519</v>
      </c>
      <c r="R157" s="41" t="str">
        <f t="shared" si="13"/>
        <v>EGV03089</v>
      </c>
      <c r="S157" s="41" t="str">
        <f t="shared" si="12"/>
        <v>Pipe_Socket</v>
      </c>
      <c r="T157" s="42">
        <f>M157*('Data and dimensionless numbers'!C157*0.001)*('Data and dimensionless numbers'!K157*0.001/60)/(PI()*('Data and dimensionless numbers'!C157*0.001)^2/4)/N157</f>
        <v>6697.1313878493438</v>
      </c>
      <c r="U157" s="43">
        <f t="shared" si="14"/>
        <v>0.01</v>
      </c>
      <c r="V157" s="42">
        <f>(J157*60)*(('Data and dimensionless numbers'!K157*0.001/60)/(PI()*('Data and dimensionless numbers'!C157*0.001)^2/4))/(C157^0.001)</f>
        <v>335.39228774835431</v>
      </c>
      <c r="W157" s="45">
        <f t="shared" si="15"/>
        <v>4.5419607557283431E-4</v>
      </c>
      <c r="X157" s="40">
        <f t="shared" si="16"/>
        <v>1.504483024614059</v>
      </c>
      <c r="Y157" s="44">
        <f t="shared" si="17"/>
        <v>1.7252568356845681E-4</v>
      </c>
    </row>
    <row r="158" spans="1:25" ht="15.6" x14ac:dyDescent="0.3">
      <c r="A158" s="6" t="s">
        <v>361</v>
      </c>
      <c r="B158" s="6" t="s">
        <v>7</v>
      </c>
      <c r="C158" s="5">
        <v>6</v>
      </c>
      <c r="D158" s="51">
        <v>2.8274333882308137E-5</v>
      </c>
      <c r="E158" s="6" t="s">
        <v>6</v>
      </c>
      <c r="F158" s="6" t="s">
        <v>5</v>
      </c>
      <c r="G158" s="6" t="s">
        <v>215</v>
      </c>
      <c r="H158" s="5">
        <v>50</v>
      </c>
      <c r="I158" s="6">
        <v>0.01</v>
      </c>
      <c r="J158" s="5">
        <v>90</v>
      </c>
      <c r="K158" s="20">
        <v>1.9</v>
      </c>
      <c r="L158" s="19">
        <v>12100</v>
      </c>
      <c r="M158" s="56">
        <v>988.05</v>
      </c>
      <c r="N158" s="57">
        <v>5.4651999999999999E-4</v>
      </c>
      <c r="O158" s="59">
        <v>5.5310000000000005E-7</v>
      </c>
      <c r="P158" s="2">
        <v>3.0000000000001137E-3</v>
      </c>
      <c r="Q158" s="1">
        <v>6.0149169941457084</v>
      </c>
      <c r="R158" s="41" t="str">
        <f t="shared" si="13"/>
        <v>EGV03090</v>
      </c>
      <c r="S158" s="41" t="str">
        <f t="shared" si="12"/>
        <v>Bend</v>
      </c>
      <c r="T158" s="42">
        <f>M158*('Data and dimensionless numbers'!C158*0.001)*('Data and dimensionless numbers'!K158*0.001/60)/(PI()*('Data and dimensionless numbers'!C158*0.001)^2/4)/N158</f>
        <v>12148.819556942095</v>
      </c>
      <c r="U158" s="43">
        <f t="shared" si="14"/>
        <v>0.01</v>
      </c>
      <c r="V158" s="42">
        <f>(J158*60)*(('Data and dimensionless numbers'!K158*0.001/60)/(PI()*('Data and dimensionless numbers'!C158*0.001)^2/4))/(C158^0.001)</f>
        <v>6037.0611794703773</v>
      </c>
      <c r="W158" s="45">
        <f t="shared" si="15"/>
        <v>1.5191796754541978E-3</v>
      </c>
      <c r="X158" s="40">
        <f t="shared" si="16"/>
        <v>1.5302363240726684</v>
      </c>
      <c r="Y158" s="44">
        <f t="shared" si="17"/>
        <v>4.0099446627638057E-4</v>
      </c>
    </row>
    <row r="159" spans="1:25" ht="15.6" x14ac:dyDescent="0.3">
      <c r="A159" s="6" t="s">
        <v>360</v>
      </c>
      <c r="B159" s="6" t="s">
        <v>7</v>
      </c>
      <c r="C159" s="5">
        <v>6</v>
      </c>
      <c r="D159" s="51">
        <v>2.8274333882308137E-5</v>
      </c>
      <c r="E159" s="6" t="s">
        <v>6</v>
      </c>
      <c r="F159" s="6" t="s">
        <v>5</v>
      </c>
      <c r="G159" s="6" t="s">
        <v>215</v>
      </c>
      <c r="H159" s="5">
        <v>50</v>
      </c>
      <c r="I159" s="6">
        <v>0.01</v>
      </c>
      <c r="J159" s="5">
        <v>90</v>
      </c>
      <c r="K159" s="20">
        <v>1.9</v>
      </c>
      <c r="L159" s="19">
        <v>12100</v>
      </c>
      <c r="M159" s="56">
        <v>988.05</v>
      </c>
      <c r="N159" s="57">
        <v>5.4651999999999999E-4</v>
      </c>
      <c r="O159" s="59">
        <v>5.5310000000000005E-7</v>
      </c>
      <c r="P159" s="2">
        <v>4.3000000000006366E-3</v>
      </c>
      <c r="Q159" s="1">
        <v>8.6213810249431315</v>
      </c>
      <c r="R159" s="41" t="str">
        <f t="shared" si="13"/>
        <v>EGV03091</v>
      </c>
      <c r="S159" s="41" t="str">
        <f t="shared" si="12"/>
        <v>Bend</v>
      </c>
      <c r="T159" s="42">
        <f>M159*('Data and dimensionless numbers'!C159*0.001)*('Data and dimensionless numbers'!K159*0.001/60)/(PI()*('Data and dimensionless numbers'!C159*0.001)^2/4)/N159</f>
        <v>12148.819556942095</v>
      </c>
      <c r="U159" s="43">
        <f t="shared" si="14"/>
        <v>0.01</v>
      </c>
      <c r="V159" s="42">
        <f>(J159*60)*(('Data and dimensionless numbers'!K159*0.001/60)/(PI()*('Data and dimensionless numbers'!C159*0.001)^2/4))/(C159^0.001)</f>
        <v>6037.0611794703773</v>
      </c>
      <c r="W159" s="45">
        <f t="shared" si="15"/>
        <v>1.5191796754541978E-3</v>
      </c>
      <c r="X159" s="40">
        <f t="shared" si="16"/>
        <v>1.5302363240726684</v>
      </c>
      <c r="Y159" s="44">
        <f t="shared" si="17"/>
        <v>5.7475873499620884E-4</v>
      </c>
    </row>
    <row r="160" spans="1:25" ht="15.6" x14ac:dyDescent="0.3">
      <c r="A160" s="6" t="s">
        <v>359</v>
      </c>
      <c r="B160" s="6" t="s">
        <v>7</v>
      </c>
      <c r="C160" s="5">
        <v>6</v>
      </c>
      <c r="D160" s="51">
        <v>2.8274333882308137E-5</v>
      </c>
      <c r="E160" s="6" t="s">
        <v>6</v>
      </c>
      <c r="F160" s="6" t="s">
        <v>5</v>
      </c>
      <c r="G160" s="6" t="s">
        <v>215</v>
      </c>
      <c r="H160" s="5">
        <v>50</v>
      </c>
      <c r="I160" s="6">
        <v>0.01</v>
      </c>
      <c r="J160" s="5">
        <v>90</v>
      </c>
      <c r="K160" s="20">
        <v>1.9</v>
      </c>
      <c r="L160" s="19">
        <v>12100</v>
      </c>
      <c r="M160" s="56">
        <v>988.05</v>
      </c>
      <c r="N160" s="57">
        <v>5.4651999999999999E-4</v>
      </c>
      <c r="O160" s="59">
        <v>5.5310000000000005E-7</v>
      </c>
      <c r="P160" s="2">
        <v>2.9000000000003467E-3</v>
      </c>
      <c r="Q160" s="1">
        <v>5.8144197610079935</v>
      </c>
      <c r="R160" s="41" t="str">
        <f t="shared" si="13"/>
        <v>EGV03092</v>
      </c>
      <c r="S160" s="41" t="str">
        <f t="shared" si="12"/>
        <v>Bend</v>
      </c>
      <c r="T160" s="42">
        <f>M160*('Data and dimensionless numbers'!C160*0.001)*('Data and dimensionless numbers'!K160*0.001/60)/(PI()*('Data and dimensionless numbers'!C160*0.001)^2/4)/N160</f>
        <v>12148.819556942095</v>
      </c>
      <c r="U160" s="43">
        <f t="shared" si="14"/>
        <v>0.01</v>
      </c>
      <c r="V160" s="42">
        <f>(J160*60)*(('Data and dimensionless numbers'!K160*0.001/60)/(PI()*('Data and dimensionless numbers'!C160*0.001)^2/4))/(C160^0.001)</f>
        <v>6037.0611794703773</v>
      </c>
      <c r="W160" s="45">
        <f t="shared" si="15"/>
        <v>1.5191796754541978E-3</v>
      </c>
      <c r="X160" s="40">
        <f t="shared" si="16"/>
        <v>1.5302363240726684</v>
      </c>
      <c r="Y160" s="44">
        <f t="shared" si="17"/>
        <v>3.8762798406719962E-4</v>
      </c>
    </row>
    <row r="161" spans="1:25" ht="15.6" x14ac:dyDescent="0.3">
      <c r="A161" s="6" t="s">
        <v>358</v>
      </c>
      <c r="B161" s="6" t="s">
        <v>7</v>
      </c>
      <c r="C161" s="5">
        <v>6</v>
      </c>
      <c r="D161" s="51">
        <v>2.8274333882308137E-5</v>
      </c>
      <c r="E161" s="6" t="s">
        <v>6</v>
      </c>
      <c r="F161" s="6" t="s">
        <v>5</v>
      </c>
      <c r="G161" s="6" t="s">
        <v>215</v>
      </c>
      <c r="H161" s="5">
        <v>50</v>
      </c>
      <c r="I161" s="6">
        <v>0.01</v>
      </c>
      <c r="J161" s="5">
        <v>30</v>
      </c>
      <c r="K161" s="20">
        <v>1.9</v>
      </c>
      <c r="L161" s="19">
        <v>12100</v>
      </c>
      <c r="M161" s="56">
        <v>988.05</v>
      </c>
      <c r="N161" s="57">
        <v>5.4651999999999999E-4</v>
      </c>
      <c r="O161" s="59">
        <v>5.5310000000000005E-7</v>
      </c>
      <c r="P161" s="2">
        <v>2.3999999999979593E-3</v>
      </c>
      <c r="Q161" s="1">
        <v>4.8119335953122935</v>
      </c>
      <c r="R161" s="41" t="str">
        <f t="shared" si="13"/>
        <v>EGV03094</v>
      </c>
      <c r="S161" s="41" t="str">
        <f t="shared" si="12"/>
        <v>Bend</v>
      </c>
      <c r="T161" s="42">
        <f>M161*('Data and dimensionless numbers'!C161*0.001)*('Data and dimensionless numbers'!K161*0.001/60)/(PI()*('Data and dimensionless numbers'!C161*0.001)^2/4)/N161</f>
        <v>12148.819556942095</v>
      </c>
      <c r="U161" s="43">
        <f t="shared" si="14"/>
        <v>0.01</v>
      </c>
      <c r="V161" s="42">
        <f>(J161*60)*(('Data and dimensionless numbers'!K161*0.001/60)/(PI()*('Data and dimensionless numbers'!C161*0.001)^2/4))/(C161^0.001)</f>
        <v>2012.3537264901258</v>
      </c>
      <c r="W161" s="45">
        <f t="shared" si="15"/>
        <v>1.5191796754541978E-3</v>
      </c>
      <c r="X161" s="40">
        <f t="shared" si="16"/>
        <v>1.5302363240726684</v>
      </c>
      <c r="Y161" s="44">
        <f t="shared" si="17"/>
        <v>3.2079557302081956E-4</v>
      </c>
    </row>
    <row r="162" spans="1:25" ht="15.6" x14ac:dyDescent="0.3">
      <c r="A162" s="6" t="s">
        <v>357</v>
      </c>
      <c r="B162" s="6" t="s">
        <v>7</v>
      </c>
      <c r="C162" s="5">
        <v>6</v>
      </c>
      <c r="D162" s="51">
        <v>2.8274333882308137E-5</v>
      </c>
      <c r="E162" s="6" t="s">
        <v>6</v>
      </c>
      <c r="F162" s="6" t="s">
        <v>5</v>
      </c>
      <c r="G162" s="6" t="s">
        <v>215</v>
      </c>
      <c r="H162" s="5">
        <v>50</v>
      </c>
      <c r="I162" s="6">
        <v>0.01</v>
      </c>
      <c r="J162" s="5">
        <v>30</v>
      </c>
      <c r="K162" s="20">
        <v>1.9</v>
      </c>
      <c r="L162" s="19">
        <v>12100</v>
      </c>
      <c r="M162" s="56">
        <v>988.05</v>
      </c>
      <c r="N162" s="57">
        <v>5.4651999999999999E-4</v>
      </c>
      <c r="O162" s="59">
        <v>5.5310000000000005E-7</v>
      </c>
      <c r="P162" s="2">
        <v>3.9000000000015689E-3</v>
      </c>
      <c r="Q162" s="1">
        <v>7.8193920923922704</v>
      </c>
      <c r="R162" s="41" t="str">
        <f t="shared" si="13"/>
        <v>EGV03095</v>
      </c>
      <c r="S162" s="41" t="str">
        <f t="shared" si="12"/>
        <v>Bend</v>
      </c>
      <c r="T162" s="42">
        <f>M162*('Data and dimensionless numbers'!C162*0.001)*('Data and dimensionless numbers'!K162*0.001/60)/(PI()*('Data and dimensionless numbers'!C162*0.001)^2/4)/N162</f>
        <v>12148.819556942095</v>
      </c>
      <c r="U162" s="43">
        <f t="shared" si="14"/>
        <v>0.01</v>
      </c>
      <c r="V162" s="42">
        <f>(J162*60)*(('Data and dimensionless numbers'!K162*0.001/60)/(PI()*('Data and dimensionless numbers'!C162*0.001)^2/4))/(C162^0.001)</f>
        <v>2012.3537264901258</v>
      </c>
      <c r="W162" s="45">
        <f t="shared" si="15"/>
        <v>1.5191796754541978E-3</v>
      </c>
      <c r="X162" s="40">
        <f t="shared" si="16"/>
        <v>1.5302363240726684</v>
      </c>
      <c r="Y162" s="44">
        <f t="shared" si="17"/>
        <v>5.2129280615948468E-4</v>
      </c>
    </row>
    <row r="163" spans="1:25" ht="15.6" x14ac:dyDescent="0.3">
      <c r="A163" s="6" t="s">
        <v>356</v>
      </c>
      <c r="B163" s="6" t="s">
        <v>2</v>
      </c>
      <c r="C163" s="5">
        <v>6</v>
      </c>
      <c r="D163" s="51">
        <v>2.8274333882308137E-5</v>
      </c>
      <c r="E163" s="6">
        <v>10</v>
      </c>
      <c r="F163" s="6" t="s">
        <v>1</v>
      </c>
      <c r="G163" s="6" t="s">
        <v>219</v>
      </c>
      <c r="H163" s="5">
        <v>50</v>
      </c>
      <c r="I163" s="6">
        <v>0.01</v>
      </c>
      <c r="J163" s="5">
        <v>2.5</v>
      </c>
      <c r="K163" s="20">
        <v>1.9</v>
      </c>
      <c r="L163" s="19">
        <v>12100</v>
      </c>
      <c r="M163" s="56">
        <v>988.05</v>
      </c>
      <c r="N163" s="57">
        <v>5.4651999999999999E-4</v>
      </c>
      <c r="O163" s="59">
        <v>5.5310000000000005E-7</v>
      </c>
      <c r="P163" s="2">
        <v>1.4000000000002899E-3</v>
      </c>
      <c r="Q163" s="1">
        <v>1.2076797849794019</v>
      </c>
      <c r="R163" s="41" t="str">
        <f t="shared" si="13"/>
        <v>EGV03096</v>
      </c>
      <c r="S163" s="41" t="str">
        <f t="shared" si="12"/>
        <v>Pipe_Socket</v>
      </c>
      <c r="T163" s="42">
        <f>M163*('Data and dimensionless numbers'!C163*0.001)*('Data and dimensionless numbers'!K163*0.001/60)/(PI()*('Data and dimensionless numbers'!C163*0.001)^2/4)/N163</f>
        <v>12148.819556942095</v>
      </c>
      <c r="U163" s="43">
        <f t="shared" si="14"/>
        <v>0.01</v>
      </c>
      <c r="V163" s="42">
        <f>(J163*60)*(('Data and dimensionless numbers'!K163*0.001/60)/(PI()*('Data and dimensionless numbers'!C163*0.001)^2/4))/(C163^0.001)</f>
        <v>167.69614387417715</v>
      </c>
      <c r="W163" s="45">
        <f t="shared" si="15"/>
        <v>1.5191796754541978E-3</v>
      </c>
      <c r="X163" s="40">
        <f t="shared" si="16"/>
        <v>1.5302363240726684</v>
      </c>
      <c r="Y163" s="44">
        <f t="shared" si="17"/>
        <v>8.051198566529346E-5</v>
      </c>
    </row>
    <row r="164" spans="1:25" ht="15.6" x14ac:dyDescent="0.3">
      <c r="A164" s="6" t="s">
        <v>355</v>
      </c>
      <c r="B164" s="6" t="s">
        <v>2</v>
      </c>
      <c r="C164" s="5">
        <v>6</v>
      </c>
      <c r="D164" s="51">
        <v>2.8274333882308137E-5</v>
      </c>
      <c r="E164" s="6">
        <v>10</v>
      </c>
      <c r="F164" s="6" t="s">
        <v>1</v>
      </c>
      <c r="G164" s="6" t="s">
        <v>219</v>
      </c>
      <c r="H164" s="5">
        <v>50</v>
      </c>
      <c r="I164" s="6">
        <v>0.01</v>
      </c>
      <c r="J164" s="5">
        <v>2.5</v>
      </c>
      <c r="K164" s="20">
        <v>1.9</v>
      </c>
      <c r="L164" s="19">
        <v>12100</v>
      </c>
      <c r="M164" s="56">
        <v>988.05</v>
      </c>
      <c r="N164" s="57">
        <v>5.4651999999999999E-4</v>
      </c>
      <c r="O164" s="59">
        <v>5.5310000000000005E-7</v>
      </c>
      <c r="P164" s="2">
        <v>2.2000000000002018E-3</v>
      </c>
      <c r="Q164" s="1">
        <v>1.8977825192531268</v>
      </c>
      <c r="R164" s="41" t="str">
        <f t="shared" si="13"/>
        <v>EGV03097</v>
      </c>
      <c r="S164" s="41" t="str">
        <f t="shared" si="12"/>
        <v>Pipe_Socket</v>
      </c>
      <c r="T164" s="42">
        <f>M164*('Data and dimensionless numbers'!C164*0.001)*('Data and dimensionless numbers'!K164*0.001/60)/(PI()*('Data and dimensionless numbers'!C164*0.001)^2/4)/N164</f>
        <v>12148.819556942095</v>
      </c>
      <c r="U164" s="43">
        <f t="shared" si="14"/>
        <v>0.01</v>
      </c>
      <c r="V164" s="42">
        <f>(J164*60)*(('Data and dimensionless numbers'!K164*0.001/60)/(PI()*('Data and dimensionless numbers'!C164*0.001)^2/4))/(C164^0.001)</f>
        <v>167.69614387417715</v>
      </c>
      <c r="W164" s="45">
        <f t="shared" si="15"/>
        <v>1.5191796754541978E-3</v>
      </c>
      <c r="X164" s="40">
        <f t="shared" si="16"/>
        <v>1.5302363240726684</v>
      </c>
      <c r="Y164" s="44">
        <f t="shared" si="17"/>
        <v>1.2651883461687512E-4</v>
      </c>
    </row>
    <row r="165" spans="1:25" ht="15.6" x14ac:dyDescent="0.3">
      <c r="A165" s="6" t="s">
        <v>354</v>
      </c>
      <c r="B165" s="6" t="s">
        <v>2</v>
      </c>
      <c r="C165" s="5">
        <v>6</v>
      </c>
      <c r="D165" s="51">
        <v>2.8274333882308137E-5</v>
      </c>
      <c r="E165" s="6">
        <v>10</v>
      </c>
      <c r="F165" s="6" t="s">
        <v>1</v>
      </c>
      <c r="G165" s="6" t="s">
        <v>219</v>
      </c>
      <c r="H165" s="5">
        <v>50</v>
      </c>
      <c r="I165" s="6">
        <v>0.01</v>
      </c>
      <c r="J165" s="5">
        <v>2.5</v>
      </c>
      <c r="K165" s="20">
        <v>1.9</v>
      </c>
      <c r="L165" s="19">
        <v>12100</v>
      </c>
      <c r="M165" s="56">
        <v>988.05</v>
      </c>
      <c r="N165" s="57">
        <v>5.4651999999999999E-4</v>
      </c>
      <c r="O165" s="59">
        <v>5.5310000000000005E-7</v>
      </c>
      <c r="P165" s="2">
        <v>1.5000000000000568E-3</v>
      </c>
      <c r="Q165" s="1">
        <v>1.293942626763426</v>
      </c>
      <c r="R165" s="41" t="str">
        <f t="shared" si="13"/>
        <v>EGV03098</v>
      </c>
      <c r="S165" s="41" t="str">
        <f t="shared" si="12"/>
        <v>Pipe_Socket</v>
      </c>
      <c r="T165" s="42">
        <f>M165*('Data and dimensionless numbers'!C165*0.001)*('Data and dimensionless numbers'!K165*0.001/60)/(PI()*('Data and dimensionless numbers'!C165*0.001)^2/4)/N165</f>
        <v>12148.819556942095</v>
      </c>
      <c r="U165" s="43">
        <f t="shared" si="14"/>
        <v>0.01</v>
      </c>
      <c r="V165" s="42">
        <f>(J165*60)*(('Data and dimensionless numbers'!K165*0.001/60)/(PI()*('Data and dimensionless numbers'!C165*0.001)^2/4))/(C165^0.001)</f>
        <v>167.69614387417715</v>
      </c>
      <c r="W165" s="45">
        <f t="shared" si="15"/>
        <v>1.5191796754541978E-3</v>
      </c>
      <c r="X165" s="40">
        <f t="shared" si="16"/>
        <v>1.5302363240726684</v>
      </c>
      <c r="Y165" s="44">
        <f t="shared" si="17"/>
        <v>8.6262841784228404E-5</v>
      </c>
    </row>
    <row r="166" spans="1:25" ht="15.6" x14ac:dyDescent="0.3">
      <c r="A166" s="6" t="s">
        <v>353</v>
      </c>
      <c r="B166" s="6" t="s">
        <v>2</v>
      </c>
      <c r="C166" s="5">
        <v>6</v>
      </c>
      <c r="D166" s="51">
        <v>2.8274333882308137E-5</v>
      </c>
      <c r="E166" s="6">
        <v>10</v>
      </c>
      <c r="F166" s="6" t="s">
        <v>1</v>
      </c>
      <c r="G166" s="6" t="s">
        <v>219</v>
      </c>
      <c r="H166" s="5">
        <v>50</v>
      </c>
      <c r="I166" s="6">
        <v>0.01</v>
      </c>
      <c r="J166" s="5">
        <v>1</v>
      </c>
      <c r="K166" s="20">
        <v>1.9</v>
      </c>
      <c r="L166" s="19">
        <v>12100</v>
      </c>
      <c r="M166" s="56">
        <v>988.05</v>
      </c>
      <c r="N166" s="57">
        <v>5.4651999999999999E-4</v>
      </c>
      <c r="O166" s="59">
        <v>5.5310000000000005E-7</v>
      </c>
      <c r="P166" s="2">
        <v>1.5000000000000568E-3</v>
      </c>
      <c r="Q166" s="1">
        <v>1.293942626763426</v>
      </c>
      <c r="R166" s="41" t="str">
        <f t="shared" si="13"/>
        <v>EGV03099</v>
      </c>
      <c r="S166" s="41" t="str">
        <f t="shared" si="12"/>
        <v>Pipe_Socket</v>
      </c>
      <c r="T166" s="42">
        <f>M166*('Data and dimensionless numbers'!C166*0.001)*('Data and dimensionless numbers'!K166*0.001/60)/(PI()*('Data and dimensionless numbers'!C166*0.001)^2/4)/N166</f>
        <v>12148.819556942095</v>
      </c>
      <c r="U166" s="43">
        <f t="shared" si="14"/>
        <v>0.01</v>
      </c>
      <c r="V166" s="42">
        <f>(J166*60)*(('Data and dimensionless numbers'!K166*0.001/60)/(PI()*('Data and dimensionless numbers'!C166*0.001)^2/4))/(C166^0.001)</f>
        <v>67.078457549670858</v>
      </c>
      <c r="W166" s="45">
        <f t="shared" si="15"/>
        <v>1.5191796754541978E-3</v>
      </c>
      <c r="X166" s="40">
        <f t="shared" si="16"/>
        <v>1.5302363240726684</v>
      </c>
      <c r="Y166" s="44">
        <f t="shared" si="17"/>
        <v>8.6262841784228404E-5</v>
      </c>
    </row>
    <row r="167" spans="1:25" ht="15.6" x14ac:dyDescent="0.3">
      <c r="A167" s="6" t="s">
        <v>352</v>
      </c>
      <c r="B167" s="6" t="s">
        <v>2</v>
      </c>
      <c r="C167" s="5">
        <v>6</v>
      </c>
      <c r="D167" s="51">
        <v>2.8274333882308137E-5</v>
      </c>
      <c r="E167" s="6">
        <v>10</v>
      </c>
      <c r="F167" s="6" t="s">
        <v>1</v>
      </c>
      <c r="G167" s="6" t="s">
        <v>219</v>
      </c>
      <c r="H167" s="5">
        <v>50</v>
      </c>
      <c r="I167" s="6">
        <v>0.01</v>
      </c>
      <c r="J167" s="5">
        <v>1</v>
      </c>
      <c r="K167" s="20">
        <v>1.9</v>
      </c>
      <c r="L167" s="19">
        <v>12100</v>
      </c>
      <c r="M167" s="56">
        <v>988.05</v>
      </c>
      <c r="N167" s="57">
        <v>5.4651999999999999E-4</v>
      </c>
      <c r="O167" s="59">
        <v>5.5310000000000005E-7</v>
      </c>
      <c r="P167" s="2">
        <v>4.0000000000084412E-4</v>
      </c>
      <c r="Q167" s="1">
        <v>0.34505136713762868</v>
      </c>
      <c r="R167" s="41" t="str">
        <f t="shared" si="13"/>
        <v>EGV03100</v>
      </c>
      <c r="S167" s="41" t="str">
        <f t="shared" si="12"/>
        <v>Pipe_Socket</v>
      </c>
      <c r="T167" s="42">
        <f>M167*('Data and dimensionless numbers'!C167*0.001)*('Data and dimensionless numbers'!K167*0.001/60)/(PI()*('Data and dimensionless numbers'!C167*0.001)^2/4)/N167</f>
        <v>12148.819556942095</v>
      </c>
      <c r="U167" s="43">
        <f t="shared" si="14"/>
        <v>0.01</v>
      </c>
      <c r="V167" s="42">
        <f>(J167*60)*(('Data and dimensionless numbers'!K167*0.001/60)/(PI()*('Data and dimensionless numbers'!C167*0.001)^2/4))/(C167^0.001)</f>
        <v>67.078457549670858</v>
      </c>
      <c r="W167" s="45">
        <f t="shared" si="15"/>
        <v>1.5191796754541978E-3</v>
      </c>
      <c r="X167" s="40">
        <f t="shared" si="16"/>
        <v>1.5302363240726684</v>
      </c>
      <c r="Y167" s="44">
        <f t="shared" si="17"/>
        <v>2.3003424475841913E-5</v>
      </c>
    </row>
    <row r="168" spans="1:25" ht="15.6" x14ac:dyDescent="0.3">
      <c r="A168" s="6" t="s">
        <v>351</v>
      </c>
      <c r="B168" s="6" t="s">
        <v>2</v>
      </c>
      <c r="C168" s="5">
        <v>6</v>
      </c>
      <c r="D168" s="51">
        <v>2.8274333882308137E-5</v>
      </c>
      <c r="E168" s="6">
        <v>10</v>
      </c>
      <c r="F168" s="6" t="s">
        <v>1</v>
      </c>
      <c r="G168" s="6" t="s">
        <v>219</v>
      </c>
      <c r="H168" s="5">
        <v>50</v>
      </c>
      <c r="I168" s="6">
        <v>0.01</v>
      </c>
      <c r="J168" s="5">
        <v>1</v>
      </c>
      <c r="K168" s="20">
        <v>1.9</v>
      </c>
      <c r="L168" s="19">
        <v>12100</v>
      </c>
      <c r="M168" s="56">
        <v>988.05</v>
      </c>
      <c r="N168" s="57">
        <v>5.4651999999999999E-4</v>
      </c>
      <c r="O168" s="59">
        <v>5.5310000000000005E-7</v>
      </c>
      <c r="P168" s="2">
        <v>1.0999999999992127E-3</v>
      </c>
      <c r="Q168" s="1">
        <v>0.94889125962579723</v>
      </c>
      <c r="R168" s="41" t="str">
        <f t="shared" si="13"/>
        <v>EGV03101</v>
      </c>
      <c r="S168" s="41" t="str">
        <f t="shared" si="12"/>
        <v>Pipe_Socket</v>
      </c>
      <c r="T168" s="42">
        <f>M168*('Data and dimensionless numbers'!C168*0.001)*('Data and dimensionless numbers'!K168*0.001/60)/(PI()*('Data and dimensionless numbers'!C168*0.001)^2/4)/N168</f>
        <v>12148.819556942095</v>
      </c>
      <c r="U168" s="43">
        <f t="shared" si="14"/>
        <v>0.01</v>
      </c>
      <c r="V168" s="42">
        <f>(J168*60)*(('Data and dimensionless numbers'!K168*0.001/60)/(PI()*('Data and dimensionless numbers'!C168*0.001)^2/4))/(C168^0.001)</f>
        <v>67.078457549670858</v>
      </c>
      <c r="W168" s="45">
        <f t="shared" si="15"/>
        <v>1.5191796754541978E-3</v>
      </c>
      <c r="X168" s="40">
        <f t="shared" si="16"/>
        <v>1.5302363240726684</v>
      </c>
      <c r="Y168" s="44">
        <f t="shared" si="17"/>
        <v>6.3259417308386481E-5</v>
      </c>
    </row>
    <row r="169" spans="1:25" ht="15.6" x14ac:dyDescent="0.3">
      <c r="A169" s="6" t="s">
        <v>350</v>
      </c>
      <c r="B169" s="6" t="s">
        <v>2</v>
      </c>
      <c r="C169" s="5">
        <v>6</v>
      </c>
      <c r="D169" s="51">
        <v>2.8274333882308137E-5</v>
      </c>
      <c r="E169" s="6">
        <v>10</v>
      </c>
      <c r="F169" s="6" t="s">
        <v>1</v>
      </c>
      <c r="G169" s="6" t="s">
        <v>219</v>
      </c>
      <c r="H169" s="5">
        <v>50</v>
      </c>
      <c r="I169" s="6">
        <v>0.01</v>
      </c>
      <c r="J169" s="5">
        <v>15</v>
      </c>
      <c r="K169" s="20">
        <v>1.9</v>
      </c>
      <c r="L169" s="19">
        <v>12100</v>
      </c>
      <c r="M169" s="56">
        <v>988.05</v>
      </c>
      <c r="N169" s="57">
        <v>5.4651999999999999E-4</v>
      </c>
      <c r="O169" s="59">
        <v>5.5310000000000005E-7</v>
      </c>
      <c r="P169" s="2">
        <v>3.7000000000002586E-3</v>
      </c>
      <c r="Q169" s="1">
        <v>3.1917251460165526</v>
      </c>
      <c r="R169" s="41" t="str">
        <f t="shared" si="13"/>
        <v>EGV03102</v>
      </c>
      <c r="S169" s="41" t="str">
        <f t="shared" si="12"/>
        <v>Pipe_Socket</v>
      </c>
      <c r="T169" s="42">
        <f>M169*('Data and dimensionless numbers'!C169*0.001)*('Data and dimensionless numbers'!K169*0.001/60)/(PI()*('Data and dimensionless numbers'!C169*0.001)^2/4)/N169</f>
        <v>12148.819556942095</v>
      </c>
      <c r="U169" s="43">
        <f t="shared" si="14"/>
        <v>0.01</v>
      </c>
      <c r="V169" s="42">
        <f>(J169*60)*(('Data and dimensionless numbers'!K169*0.001/60)/(PI()*('Data and dimensionless numbers'!C169*0.001)^2/4))/(C169^0.001)</f>
        <v>1006.1768632450629</v>
      </c>
      <c r="W169" s="45">
        <f t="shared" si="15"/>
        <v>1.5191796754541978E-3</v>
      </c>
      <c r="X169" s="40">
        <f t="shared" si="16"/>
        <v>1.5302363240726684</v>
      </c>
      <c r="Y169" s="44">
        <f t="shared" si="17"/>
        <v>2.127816764011035E-4</v>
      </c>
    </row>
    <row r="170" spans="1:25" ht="15.6" x14ac:dyDescent="0.3">
      <c r="A170" s="6" t="s">
        <v>349</v>
      </c>
      <c r="B170" s="6" t="s">
        <v>2</v>
      </c>
      <c r="C170" s="5">
        <v>6</v>
      </c>
      <c r="D170" s="51">
        <v>2.8274333882308137E-5</v>
      </c>
      <c r="E170" s="6">
        <v>10</v>
      </c>
      <c r="F170" s="6" t="s">
        <v>1</v>
      </c>
      <c r="G170" s="6" t="s">
        <v>219</v>
      </c>
      <c r="H170" s="5">
        <v>50</v>
      </c>
      <c r="I170" s="6">
        <v>0.01</v>
      </c>
      <c r="J170" s="5">
        <v>15</v>
      </c>
      <c r="K170" s="20">
        <v>1.9</v>
      </c>
      <c r="L170" s="19">
        <v>12100</v>
      </c>
      <c r="M170" s="56">
        <v>988.05</v>
      </c>
      <c r="N170" s="57">
        <v>5.4651999999999999E-4</v>
      </c>
      <c r="O170" s="59">
        <v>5.5310000000000005E-7</v>
      </c>
      <c r="P170" s="2">
        <v>3.8000000000000256E-3</v>
      </c>
      <c r="Q170" s="1">
        <v>3.2779879878005769</v>
      </c>
      <c r="R170" s="41" t="str">
        <f t="shared" si="13"/>
        <v>EGV03103</v>
      </c>
      <c r="S170" s="41" t="str">
        <f t="shared" si="12"/>
        <v>Pipe_Socket</v>
      </c>
      <c r="T170" s="42">
        <f>M170*('Data and dimensionless numbers'!C170*0.001)*('Data and dimensionless numbers'!K170*0.001/60)/(PI()*('Data and dimensionless numbers'!C170*0.001)^2/4)/N170</f>
        <v>12148.819556942095</v>
      </c>
      <c r="U170" s="43">
        <f t="shared" si="14"/>
        <v>0.01</v>
      </c>
      <c r="V170" s="42">
        <f>(J170*60)*(('Data and dimensionless numbers'!K170*0.001/60)/(PI()*('Data and dimensionless numbers'!C170*0.001)^2/4))/(C170^0.001)</f>
        <v>1006.1768632450629</v>
      </c>
      <c r="W170" s="45">
        <f t="shared" si="15"/>
        <v>1.5191796754541978E-3</v>
      </c>
      <c r="X170" s="40">
        <f t="shared" si="16"/>
        <v>1.5302363240726684</v>
      </c>
      <c r="Y170" s="44">
        <f t="shared" si="17"/>
        <v>2.1853253252003847E-4</v>
      </c>
    </row>
    <row r="171" spans="1:25" ht="15.6" x14ac:dyDescent="0.3">
      <c r="A171" s="6" t="s">
        <v>348</v>
      </c>
      <c r="B171" s="6" t="s">
        <v>2</v>
      </c>
      <c r="C171" s="5">
        <v>6</v>
      </c>
      <c r="D171" s="51">
        <v>2.8274333882308137E-5</v>
      </c>
      <c r="E171" s="6">
        <v>10</v>
      </c>
      <c r="F171" s="6" t="s">
        <v>1</v>
      </c>
      <c r="G171" s="6" t="s">
        <v>219</v>
      </c>
      <c r="H171" s="5">
        <v>50</v>
      </c>
      <c r="I171" s="6">
        <v>0.01</v>
      </c>
      <c r="J171" s="5">
        <v>15</v>
      </c>
      <c r="K171" s="20">
        <v>1.9</v>
      </c>
      <c r="L171" s="19">
        <v>12100</v>
      </c>
      <c r="M171" s="56">
        <v>988.05</v>
      </c>
      <c r="N171" s="57">
        <v>5.4651999999999999E-4</v>
      </c>
      <c r="O171" s="59">
        <v>5.5310000000000005E-7</v>
      </c>
      <c r="P171" s="2">
        <v>3.1999999999996476E-3</v>
      </c>
      <c r="Q171" s="1">
        <v>2.7604109370949002</v>
      </c>
      <c r="R171" s="41" t="str">
        <f t="shared" si="13"/>
        <v>EGV03104</v>
      </c>
      <c r="S171" s="41" t="str">
        <f t="shared" si="12"/>
        <v>Pipe_Socket</v>
      </c>
      <c r="T171" s="42">
        <f>M171*('Data and dimensionless numbers'!C171*0.001)*('Data and dimensionless numbers'!K171*0.001/60)/(PI()*('Data and dimensionless numbers'!C171*0.001)^2/4)/N171</f>
        <v>12148.819556942095</v>
      </c>
      <c r="U171" s="43">
        <f t="shared" si="14"/>
        <v>0.01</v>
      </c>
      <c r="V171" s="42">
        <f>(J171*60)*(('Data and dimensionless numbers'!K171*0.001/60)/(PI()*('Data and dimensionless numbers'!C171*0.001)^2/4))/(C171^0.001)</f>
        <v>1006.1768632450629</v>
      </c>
      <c r="W171" s="45">
        <f t="shared" si="15"/>
        <v>1.5191796754541978E-3</v>
      </c>
      <c r="X171" s="40">
        <f t="shared" si="16"/>
        <v>1.5302363240726684</v>
      </c>
      <c r="Y171" s="44">
        <f t="shared" si="17"/>
        <v>1.840273958063267E-4</v>
      </c>
    </row>
    <row r="172" spans="1:25" ht="15.6" x14ac:dyDescent="0.3">
      <c r="A172" s="6" t="s">
        <v>347</v>
      </c>
      <c r="B172" s="6" t="s">
        <v>7</v>
      </c>
      <c r="C172" s="5">
        <v>6</v>
      </c>
      <c r="D172" s="51">
        <v>2.8274333882308137E-5</v>
      </c>
      <c r="E172" s="6" t="s">
        <v>6</v>
      </c>
      <c r="F172" s="6" t="s">
        <v>5</v>
      </c>
      <c r="G172" s="6" t="s">
        <v>215</v>
      </c>
      <c r="H172" s="5">
        <v>20</v>
      </c>
      <c r="I172" s="6">
        <v>0.01</v>
      </c>
      <c r="J172" s="5">
        <v>30</v>
      </c>
      <c r="K172" s="20">
        <v>1.9</v>
      </c>
      <c r="L172" s="19">
        <v>6700</v>
      </c>
      <c r="M172" s="56">
        <v>998.21</v>
      </c>
      <c r="N172" s="57">
        <v>1.0016000000000001E-3</v>
      </c>
      <c r="O172" s="58">
        <v>1.003E-6</v>
      </c>
      <c r="P172" s="2">
        <v>3.1999999999996476E-3</v>
      </c>
      <c r="Q172" s="1">
        <v>6.4159114604211398</v>
      </c>
      <c r="R172" s="41" t="str">
        <f t="shared" si="13"/>
        <v>EGV03105</v>
      </c>
      <c r="S172" s="41" t="str">
        <f t="shared" si="12"/>
        <v>Bend</v>
      </c>
      <c r="T172" s="42">
        <f>M172*('Data and dimensionless numbers'!C172*0.001)*('Data and dimensionless numbers'!K172*0.001/60)/(PI()*('Data and dimensionless numbers'!C172*0.001)^2/4)/N172</f>
        <v>6697.1313878493438</v>
      </c>
      <c r="U172" s="43">
        <f t="shared" si="14"/>
        <v>0.01</v>
      </c>
      <c r="V172" s="42">
        <f>(J172*60)*(('Data and dimensionless numbers'!K172*0.001/60)/(PI()*('Data and dimensionless numbers'!C172*0.001)^2/4))/(C172^0.001)</f>
        <v>2012.3537264901258</v>
      </c>
      <c r="W172" s="45">
        <f t="shared" si="15"/>
        <v>4.5419607557283431E-4</v>
      </c>
      <c r="X172" s="40">
        <f t="shared" si="16"/>
        <v>1.504483024614059</v>
      </c>
      <c r="Y172" s="44">
        <f t="shared" si="17"/>
        <v>4.2772743069474271E-4</v>
      </c>
    </row>
    <row r="173" spans="1:25" ht="15.6" x14ac:dyDescent="0.3">
      <c r="A173" s="6" t="s">
        <v>346</v>
      </c>
      <c r="B173" s="6" t="s">
        <v>7</v>
      </c>
      <c r="C173" s="5">
        <v>6</v>
      </c>
      <c r="D173" s="51">
        <v>2.8274333882308137E-5</v>
      </c>
      <c r="E173" s="6" t="s">
        <v>6</v>
      </c>
      <c r="F173" s="6" t="s">
        <v>5</v>
      </c>
      <c r="G173" s="6" t="s">
        <v>215</v>
      </c>
      <c r="H173" s="5">
        <v>20</v>
      </c>
      <c r="I173" s="6">
        <v>0.01</v>
      </c>
      <c r="J173" s="5">
        <v>30</v>
      </c>
      <c r="K173" s="20">
        <v>1.9</v>
      </c>
      <c r="L173" s="19">
        <v>6700</v>
      </c>
      <c r="M173" s="56">
        <v>998.21</v>
      </c>
      <c r="N173" s="57">
        <v>1.0016000000000001E-3</v>
      </c>
      <c r="O173" s="58">
        <v>1.003E-6</v>
      </c>
      <c r="P173" s="2">
        <v>3.9000000000015689E-3</v>
      </c>
      <c r="Q173" s="1">
        <v>7.8193920923922704</v>
      </c>
      <c r="R173" s="41" t="str">
        <f t="shared" si="13"/>
        <v>EGV03106</v>
      </c>
      <c r="S173" s="41" t="str">
        <f t="shared" si="12"/>
        <v>Bend</v>
      </c>
      <c r="T173" s="42">
        <f>M173*('Data and dimensionless numbers'!C173*0.001)*('Data and dimensionless numbers'!K173*0.001/60)/(PI()*('Data and dimensionless numbers'!C173*0.001)^2/4)/N173</f>
        <v>6697.1313878493438</v>
      </c>
      <c r="U173" s="43">
        <f t="shared" si="14"/>
        <v>0.01</v>
      </c>
      <c r="V173" s="42">
        <f>(J173*60)*(('Data and dimensionless numbers'!K173*0.001/60)/(PI()*('Data and dimensionless numbers'!C173*0.001)^2/4))/(C173^0.001)</f>
        <v>2012.3537264901258</v>
      </c>
      <c r="W173" s="45">
        <f t="shared" si="15"/>
        <v>4.5419607557283431E-4</v>
      </c>
      <c r="X173" s="40">
        <f t="shared" si="16"/>
        <v>1.504483024614059</v>
      </c>
      <c r="Y173" s="44">
        <f t="shared" si="17"/>
        <v>5.2129280615948468E-4</v>
      </c>
    </row>
    <row r="174" spans="1:25" ht="15.6" x14ac:dyDescent="0.3">
      <c r="A174" s="6" t="s">
        <v>345</v>
      </c>
      <c r="B174" s="6" t="s">
        <v>7</v>
      </c>
      <c r="C174" s="5">
        <v>6</v>
      </c>
      <c r="D174" s="51">
        <v>2.8274333882308137E-5</v>
      </c>
      <c r="E174" s="6" t="s">
        <v>6</v>
      </c>
      <c r="F174" s="6" t="s">
        <v>5</v>
      </c>
      <c r="G174" s="6" t="s">
        <v>215</v>
      </c>
      <c r="H174" s="5">
        <v>20</v>
      </c>
      <c r="I174" s="6">
        <v>0.01</v>
      </c>
      <c r="J174" s="5">
        <v>30</v>
      </c>
      <c r="K174" s="20">
        <v>1.9</v>
      </c>
      <c r="L174" s="19">
        <v>6700</v>
      </c>
      <c r="M174" s="56">
        <v>998.21</v>
      </c>
      <c r="N174" s="57">
        <v>1.0016000000000001E-3</v>
      </c>
      <c r="O174" s="58">
        <v>1.003E-6</v>
      </c>
      <c r="P174" s="2">
        <v>4.0000000000013358E-3</v>
      </c>
      <c r="Q174" s="1">
        <v>8.0198893255299861</v>
      </c>
      <c r="R174" s="41" t="str">
        <f t="shared" si="13"/>
        <v>EGV03107</v>
      </c>
      <c r="S174" s="41" t="str">
        <f t="shared" si="12"/>
        <v>Bend</v>
      </c>
      <c r="T174" s="42">
        <f>M174*('Data and dimensionless numbers'!C174*0.001)*('Data and dimensionless numbers'!K174*0.001/60)/(PI()*('Data and dimensionless numbers'!C174*0.001)^2/4)/N174</f>
        <v>6697.1313878493438</v>
      </c>
      <c r="U174" s="43">
        <f t="shared" si="14"/>
        <v>0.01</v>
      </c>
      <c r="V174" s="42">
        <f>(J174*60)*(('Data and dimensionless numbers'!K174*0.001/60)/(PI()*('Data and dimensionless numbers'!C174*0.001)^2/4))/(C174^0.001)</f>
        <v>2012.3537264901258</v>
      </c>
      <c r="W174" s="45">
        <f t="shared" si="15"/>
        <v>4.5419607557283431E-4</v>
      </c>
      <c r="X174" s="40">
        <f t="shared" si="16"/>
        <v>1.504483024614059</v>
      </c>
      <c r="Y174" s="44">
        <f t="shared" si="17"/>
        <v>5.3465928836866569E-4</v>
      </c>
    </row>
    <row r="175" spans="1:25" ht="15.6" x14ac:dyDescent="0.3">
      <c r="A175" s="6" t="s">
        <v>344</v>
      </c>
      <c r="B175" s="6" t="s">
        <v>7</v>
      </c>
      <c r="C175" s="5">
        <v>6</v>
      </c>
      <c r="D175" s="51">
        <v>2.8274333882308137E-5</v>
      </c>
      <c r="E175" s="6" t="s">
        <v>6</v>
      </c>
      <c r="F175" s="6" t="s">
        <v>5</v>
      </c>
      <c r="G175" s="6" t="s">
        <v>215</v>
      </c>
      <c r="H175" s="5">
        <v>20</v>
      </c>
      <c r="I175" s="6">
        <v>0.01</v>
      </c>
      <c r="J175" s="5">
        <v>45</v>
      </c>
      <c r="K175" s="20">
        <v>1.9</v>
      </c>
      <c r="L175" s="19">
        <v>6700</v>
      </c>
      <c r="M175" s="56">
        <v>998.21</v>
      </c>
      <c r="N175" s="57">
        <v>1.0016000000000001E-3</v>
      </c>
      <c r="O175" s="58">
        <v>1.003E-6</v>
      </c>
      <c r="P175" s="2">
        <v>5.8999999999969077E-3</v>
      </c>
      <c r="Q175" s="1">
        <v>11.82933675514658</v>
      </c>
      <c r="R175" s="41" t="str">
        <f t="shared" si="13"/>
        <v>EGV03108</v>
      </c>
      <c r="S175" s="41" t="str">
        <f t="shared" si="12"/>
        <v>Bend</v>
      </c>
      <c r="T175" s="42">
        <f>M175*('Data and dimensionless numbers'!C175*0.001)*('Data and dimensionless numbers'!K175*0.001/60)/(PI()*('Data and dimensionless numbers'!C175*0.001)^2/4)/N175</f>
        <v>6697.1313878493438</v>
      </c>
      <c r="U175" s="43">
        <f t="shared" si="14"/>
        <v>0.01</v>
      </c>
      <c r="V175" s="42">
        <f>(J175*60)*(('Data and dimensionless numbers'!K175*0.001/60)/(PI()*('Data and dimensionless numbers'!C175*0.001)^2/4))/(C175^0.001)</f>
        <v>3018.5305897351886</v>
      </c>
      <c r="W175" s="45">
        <f t="shared" si="15"/>
        <v>4.5419607557283431E-4</v>
      </c>
      <c r="X175" s="40">
        <f t="shared" si="16"/>
        <v>1.504483024614059</v>
      </c>
      <c r="Y175" s="44">
        <f t="shared" si="17"/>
        <v>7.8862245034310536E-4</v>
      </c>
    </row>
    <row r="176" spans="1:25" ht="15.6" x14ac:dyDescent="0.3">
      <c r="A176" s="6" t="s">
        <v>343</v>
      </c>
      <c r="B176" s="6" t="s">
        <v>7</v>
      </c>
      <c r="C176" s="5">
        <v>6</v>
      </c>
      <c r="D176" s="51">
        <v>2.8274333882308137E-5</v>
      </c>
      <c r="E176" s="6" t="s">
        <v>6</v>
      </c>
      <c r="F176" s="6" t="s">
        <v>5</v>
      </c>
      <c r="G176" s="6" t="s">
        <v>215</v>
      </c>
      <c r="H176" s="5">
        <v>20</v>
      </c>
      <c r="I176" s="6">
        <v>0.01</v>
      </c>
      <c r="J176" s="5">
        <v>45</v>
      </c>
      <c r="K176" s="20">
        <v>1.9</v>
      </c>
      <c r="L176" s="19">
        <v>6700</v>
      </c>
      <c r="M176" s="56">
        <v>998.21</v>
      </c>
      <c r="N176" s="57">
        <v>1.0016000000000001E-3</v>
      </c>
      <c r="O176" s="58">
        <v>1.003E-6</v>
      </c>
      <c r="P176" s="2">
        <v>4.09999999999755E-3</v>
      </c>
      <c r="Q176" s="1">
        <v>8.2203865586605787</v>
      </c>
      <c r="R176" s="41" t="str">
        <f t="shared" si="13"/>
        <v>EGV03109</v>
      </c>
      <c r="S176" s="41" t="str">
        <f t="shared" si="12"/>
        <v>Bend</v>
      </c>
      <c r="T176" s="42">
        <f>M176*('Data and dimensionless numbers'!C176*0.001)*('Data and dimensionless numbers'!K176*0.001/60)/(PI()*('Data and dimensionless numbers'!C176*0.001)^2/4)/N176</f>
        <v>6697.1313878493438</v>
      </c>
      <c r="U176" s="43">
        <f t="shared" si="14"/>
        <v>0.01</v>
      </c>
      <c r="V176" s="42">
        <f>(J176*60)*(('Data and dimensionless numbers'!K176*0.001/60)/(PI()*('Data and dimensionless numbers'!C176*0.001)^2/4))/(C176^0.001)</f>
        <v>3018.5305897351886</v>
      </c>
      <c r="W176" s="45">
        <f t="shared" si="15"/>
        <v>4.5419607557283431E-4</v>
      </c>
      <c r="X176" s="40">
        <f t="shared" si="16"/>
        <v>1.504483024614059</v>
      </c>
      <c r="Y176" s="44">
        <f t="shared" si="17"/>
        <v>5.4802577057737193E-4</v>
      </c>
    </row>
    <row r="177" spans="1:25" ht="15.6" x14ac:dyDescent="0.3">
      <c r="A177" s="6" t="s">
        <v>342</v>
      </c>
      <c r="B177" s="6" t="s">
        <v>7</v>
      </c>
      <c r="C177" s="5">
        <v>6</v>
      </c>
      <c r="D177" s="51">
        <v>2.8274333882308137E-5</v>
      </c>
      <c r="E177" s="6" t="s">
        <v>6</v>
      </c>
      <c r="F177" s="6" t="s">
        <v>5</v>
      </c>
      <c r="G177" s="6" t="s">
        <v>215</v>
      </c>
      <c r="H177" s="5">
        <v>20</v>
      </c>
      <c r="I177" s="6">
        <v>0.01</v>
      </c>
      <c r="J177" s="5">
        <v>45</v>
      </c>
      <c r="K177" s="20">
        <v>1.9</v>
      </c>
      <c r="L177" s="19">
        <v>6700</v>
      </c>
      <c r="M177" s="56">
        <v>998.21</v>
      </c>
      <c r="N177" s="57">
        <v>1.0016000000000001E-3</v>
      </c>
      <c r="O177" s="58">
        <v>1.003E-6</v>
      </c>
      <c r="P177" s="2">
        <v>4.0000000000013358E-3</v>
      </c>
      <c r="Q177" s="1">
        <v>8.0198893255299861</v>
      </c>
      <c r="R177" s="41" t="str">
        <f t="shared" si="13"/>
        <v>EGV03110</v>
      </c>
      <c r="S177" s="41" t="str">
        <f t="shared" si="12"/>
        <v>Bend</v>
      </c>
      <c r="T177" s="42">
        <f>M177*('Data and dimensionless numbers'!C177*0.001)*('Data and dimensionless numbers'!K177*0.001/60)/(PI()*('Data and dimensionless numbers'!C177*0.001)^2/4)/N177</f>
        <v>6697.1313878493438</v>
      </c>
      <c r="U177" s="43">
        <f t="shared" si="14"/>
        <v>0.01</v>
      </c>
      <c r="V177" s="42">
        <f>(J177*60)*(('Data and dimensionless numbers'!K177*0.001/60)/(PI()*('Data and dimensionless numbers'!C177*0.001)^2/4))/(C177^0.001)</f>
        <v>3018.5305897351886</v>
      </c>
      <c r="W177" s="45">
        <f t="shared" si="15"/>
        <v>4.5419607557283431E-4</v>
      </c>
      <c r="X177" s="40">
        <f t="shared" si="16"/>
        <v>1.504483024614059</v>
      </c>
      <c r="Y177" s="44">
        <f t="shared" si="17"/>
        <v>5.3465928836866569E-4</v>
      </c>
    </row>
    <row r="178" spans="1:25" ht="15.6" x14ac:dyDescent="0.3">
      <c r="A178" s="6" t="s">
        <v>341</v>
      </c>
      <c r="B178" s="6" t="s">
        <v>2</v>
      </c>
      <c r="C178" s="5">
        <v>6</v>
      </c>
      <c r="D178" s="51">
        <v>2.8274333882308137E-5</v>
      </c>
      <c r="E178" s="6">
        <v>10</v>
      </c>
      <c r="F178" s="6" t="s">
        <v>1</v>
      </c>
      <c r="G178" s="6" t="s">
        <v>219</v>
      </c>
      <c r="H178" s="5">
        <v>20</v>
      </c>
      <c r="I178" s="6">
        <v>0.01</v>
      </c>
      <c r="J178" s="5">
        <v>1</v>
      </c>
      <c r="K178" s="20">
        <v>1.9</v>
      </c>
      <c r="L178" s="19">
        <v>6700</v>
      </c>
      <c r="M178" s="56">
        <v>998.21</v>
      </c>
      <c r="N178" s="57">
        <v>1.0016000000000001E-3</v>
      </c>
      <c r="O178" s="58">
        <v>1.003E-6</v>
      </c>
      <c r="P178" s="2">
        <v>9.0000000000145519E-4</v>
      </c>
      <c r="Q178" s="1">
        <v>0.77636557605928136</v>
      </c>
      <c r="R178" s="41" t="str">
        <f t="shared" si="13"/>
        <v>EGV03111</v>
      </c>
      <c r="S178" s="41" t="str">
        <f t="shared" si="12"/>
        <v>Pipe_Socket</v>
      </c>
      <c r="T178" s="42">
        <f>M178*('Data and dimensionless numbers'!C178*0.001)*('Data and dimensionless numbers'!K178*0.001/60)/(PI()*('Data and dimensionless numbers'!C178*0.001)^2/4)/N178</f>
        <v>6697.1313878493438</v>
      </c>
      <c r="U178" s="43">
        <f t="shared" si="14"/>
        <v>0.01</v>
      </c>
      <c r="V178" s="42">
        <f>(J178*60)*(('Data and dimensionless numbers'!K178*0.001/60)/(PI()*('Data and dimensionless numbers'!C178*0.001)^2/4))/(C178^0.001)</f>
        <v>67.078457549670858</v>
      </c>
      <c r="W178" s="45">
        <f t="shared" si="15"/>
        <v>4.5419607557283431E-4</v>
      </c>
      <c r="X178" s="40">
        <f t="shared" si="16"/>
        <v>1.504483024614059</v>
      </c>
      <c r="Y178" s="44">
        <f t="shared" si="17"/>
        <v>5.1757705070618758E-5</v>
      </c>
    </row>
    <row r="179" spans="1:25" ht="15.6" x14ac:dyDescent="0.3">
      <c r="A179" s="6" t="s">
        <v>340</v>
      </c>
      <c r="B179" s="6" t="s">
        <v>2</v>
      </c>
      <c r="C179" s="5">
        <v>6</v>
      </c>
      <c r="D179" s="51">
        <v>2.8274333882308137E-5</v>
      </c>
      <c r="E179" s="6">
        <v>10</v>
      </c>
      <c r="F179" s="6" t="s">
        <v>1</v>
      </c>
      <c r="G179" s="6" t="s">
        <v>219</v>
      </c>
      <c r="H179" s="5">
        <v>20</v>
      </c>
      <c r="I179" s="6">
        <v>0.01</v>
      </c>
      <c r="J179" s="5">
        <v>1</v>
      </c>
      <c r="K179" s="20">
        <v>1.9</v>
      </c>
      <c r="L179" s="19">
        <v>6700</v>
      </c>
      <c r="M179" s="56">
        <v>998.21</v>
      </c>
      <c r="N179" s="57">
        <v>1.0016000000000001E-3</v>
      </c>
      <c r="O179" s="58">
        <v>1.003E-6</v>
      </c>
      <c r="P179" s="2">
        <v>2.0999999999986585E-3</v>
      </c>
      <c r="Q179" s="1">
        <v>1.8115196774675704</v>
      </c>
      <c r="R179" s="41" t="str">
        <f t="shared" si="13"/>
        <v>EGV03112</v>
      </c>
      <c r="S179" s="41" t="str">
        <f t="shared" si="12"/>
        <v>Pipe_Socket</v>
      </c>
      <c r="T179" s="42">
        <f>M179*('Data and dimensionless numbers'!C179*0.001)*('Data and dimensionless numbers'!K179*0.001/60)/(PI()*('Data and dimensionless numbers'!C179*0.001)^2/4)/N179</f>
        <v>6697.1313878493438</v>
      </c>
      <c r="U179" s="43">
        <f t="shared" si="14"/>
        <v>0.01</v>
      </c>
      <c r="V179" s="42">
        <f>(J179*60)*(('Data and dimensionless numbers'!K179*0.001/60)/(PI()*('Data and dimensionless numbers'!C179*0.001)^2/4))/(C179^0.001)</f>
        <v>67.078457549670858</v>
      </c>
      <c r="W179" s="45">
        <f t="shared" si="15"/>
        <v>4.5419607557283431E-4</v>
      </c>
      <c r="X179" s="40">
        <f t="shared" si="16"/>
        <v>1.504483024614059</v>
      </c>
      <c r="Y179" s="44">
        <f t="shared" si="17"/>
        <v>1.2076797849783803E-4</v>
      </c>
    </row>
    <row r="180" spans="1:25" ht="15.6" x14ac:dyDescent="0.3">
      <c r="A180" s="6" t="s">
        <v>339</v>
      </c>
      <c r="B180" s="6" t="s">
        <v>2</v>
      </c>
      <c r="C180" s="5">
        <v>6</v>
      </c>
      <c r="D180" s="51">
        <v>2.8274333882308137E-5</v>
      </c>
      <c r="E180" s="6">
        <v>10</v>
      </c>
      <c r="F180" s="6" t="s">
        <v>1</v>
      </c>
      <c r="G180" s="6" t="s">
        <v>219</v>
      </c>
      <c r="H180" s="5">
        <v>20</v>
      </c>
      <c r="I180" s="6">
        <v>0.01</v>
      </c>
      <c r="J180" s="5">
        <v>1</v>
      </c>
      <c r="K180" s="20">
        <v>1.9</v>
      </c>
      <c r="L180" s="19">
        <v>6700</v>
      </c>
      <c r="M180" s="56">
        <v>998.21</v>
      </c>
      <c r="N180" s="57">
        <v>1.0016000000000001E-3</v>
      </c>
      <c r="O180" s="58">
        <v>1.003E-6</v>
      </c>
      <c r="P180" s="2">
        <v>1.900000000000901E-3</v>
      </c>
      <c r="Q180" s="1">
        <v>1.6389939939010545</v>
      </c>
      <c r="R180" s="41" t="str">
        <f t="shared" si="13"/>
        <v>EGV03113</v>
      </c>
      <c r="S180" s="41" t="str">
        <f t="shared" si="12"/>
        <v>Pipe_Socket</v>
      </c>
      <c r="T180" s="42">
        <f>M180*('Data and dimensionless numbers'!C180*0.001)*('Data and dimensionless numbers'!K180*0.001/60)/(PI()*('Data and dimensionless numbers'!C180*0.001)^2/4)/N180</f>
        <v>6697.1313878493438</v>
      </c>
      <c r="U180" s="43">
        <f t="shared" si="14"/>
        <v>0.01</v>
      </c>
      <c r="V180" s="42">
        <f>(J180*60)*(('Data and dimensionless numbers'!K180*0.001/60)/(PI()*('Data and dimensionless numbers'!C180*0.001)^2/4))/(C180^0.001)</f>
        <v>67.078457549670858</v>
      </c>
      <c r="W180" s="45">
        <f t="shared" si="15"/>
        <v>4.5419607557283431E-4</v>
      </c>
      <c r="X180" s="40">
        <f t="shared" si="16"/>
        <v>1.504483024614059</v>
      </c>
      <c r="Y180" s="44">
        <f t="shared" si="17"/>
        <v>1.092662662600703E-4</v>
      </c>
    </row>
    <row r="181" spans="1:25" ht="15.6" x14ac:dyDescent="0.3">
      <c r="A181" s="6" t="s">
        <v>338</v>
      </c>
      <c r="B181" s="6" t="s">
        <v>2</v>
      </c>
      <c r="C181" s="5">
        <v>6</v>
      </c>
      <c r="D181" s="51">
        <v>2.8274333882308137E-5</v>
      </c>
      <c r="E181" s="6">
        <v>10</v>
      </c>
      <c r="F181" s="6" t="s">
        <v>1</v>
      </c>
      <c r="G181" s="6" t="s">
        <v>219</v>
      </c>
      <c r="H181" s="5">
        <v>20</v>
      </c>
      <c r="I181" s="6">
        <v>0.01</v>
      </c>
      <c r="J181" s="5">
        <v>2.5</v>
      </c>
      <c r="K181" s="20">
        <v>1.9</v>
      </c>
      <c r="L181" s="19">
        <v>6700</v>
      </c>
      <c r="M181" s="56">
        <v>998.21</v>
      </c>
      <c r="N181" s="57">
        <v>1.0016000000000001E-3</v>
      </c>
      <c r="O181" s="58">
        <v>1.003E-6</v>
      </c>
      <c r="P181" s="2">
        <v>2.8000000000005798E-3</v>
      </c>
      <c r="Q181" s="1">
        <v>2.4153595699588037</v>
      </c>
      <c r="R181" s="41" t="str">
        <f t="shared" si="13"/>
        <v>EGV03114</v>
      </c>
      <c r="S181" s="41" t="str">
        <f t="shared" si="12"/>
        <v>Pipe_Socket</v>
      </c>
      <c r="T181" s="42">
        <f>M181*('Data and dimensionless numbers'!C181*0.001)*('Data and dimensionless numbers'!K181*0.001/60)/(PI()*('Data and dimensionless numbers'!C181*0.001)^2/4)/N181</f>
        <v>6697.1313878493438</v>
      </c>
      <c r="U181" s="43">
        <f t="shared" si="14"/>
        <v>0.01</v>
      </c>
      <c r="V181" s="42">
        <f>(J181*60)*(('Data and dimensionless numbers'!K181*0.001/60)/(PI()*('Data and dimensionless numbers'!C181*0.001)^2/4))/(C181^0.001)</f>
        <v>167.69614387417715</v>
      </c>
      <c r="W181" s="45">
        <f t="shared" si="15"/>
        <v>4.5419607557283431E-4</v>
      </c>
      <c r="X181" s="40">
        <f t="shared" si="16"/>
        <v>1.504483024614059</v>
      </c>
      <c r="Y181" s="44">
        <f t="shared" si="17"/>
        <v>1.6102397133058692E-4</v>
      </c>
    </row>
    <row r="182" spans="1:25" ht="15.6" x14ac:dyDescent="0.3">
      <c r="A182" s="6" t="s">
        <v>337</v>
      </c>
      <c r="B182" s="6" t="s">
        <v>2</v>
      </c>
      <c r="C182" s="5">
        <v>6</v>
      </c>
      <c r="D182" s="51">
        <v>2.8274333882308137E-5</v>
      </c>
      <c r="E182" s="6">
        <v>10</v>
      </c>
      <c r="F182" s="6" t="s">
        <v>1</v>
      </c>
      <c r="G182" s="6" t="s">
        <v>219</v>
      </c>
      <c r="H182" s="5">
        <v>20</v>
      </c>
      <c r="I182" s="6">
        <v>0.01</v>
      </c>
      <c r="J182" s="5">
        <v>2.5</v>
      </c>
      <c r="K182" s="20">
        <v>1.9</v>
      </c>
      <c r="L182" s="19">
        <v>6700</v>
      </c>
      <c r="M182" s="56">
        <v>998.21</v>
      </c>
      <c r="N182" s="57">
        <v>1.0016000000000001E-3</v>
      </c>
      <c r="O182" s="58">
        <v>1.003E-6</v>
      </c>
      <c r="P182" s="2">
        <v>2.2000000000002018E-3</v>
      </c>
      <c r="Q182" s="1">
        <v>1.8977825192531268</v>
      </c>
      <c r="R182" s="41" t="str">
        <f t="shared" si="13"/>
        <v>EGV03115</v>
      </c>
      <c r="S182" s="41" t="str">
        <f t="shared" si="12"/>
        <v>Pipe_Socket</v>
      </c>
      <c r="T182" s="42">
        <f>M182*('Data and dimensionless numbers'!C182*0.001)*('Data and dimensionless numbers'!K182*0.001/60)/(PI()*('Data and dimensionless numbers'!C182*0.001)^2/4)/N182</f>
        <v>6697.1313878493438</v>
      </c>
      <c r="U182" s="43">
        <f t="shared" si="14"/>
        <v>0.01</v>
      </c>
      <c r="V182" s="42">
        <f>(J182*60)*(('Data and dimensionless numbers'!K182*0.001/60)/(PI()*('Data and dimensionless numbers'!C182*0.001)^2/4))/(C182^0.001)</f>
        <v>167.69614387417715</v>
      </c>
      <c r="W182" s="45">
        <f t="shared" si="15"/>
        <v>4.5419607557283431E-4</v>
      </c>
      <c r="X182" s="40">
        <f t="shared" si="16"/>
        <v>1.504483024614059</v>
      </c>
      <c r="Y182" s="44">
        <f t="shared" si="17"/>
        <v>1.2651883461687512E-4</v>
      </c>
    </row>
    <row r="183" spans="1:25" ht="15.6" x14ac:dyDescent="0.3">
      <c r="A183" s="6" t="s">
        <v>336</v>
      </c>
      <c r="B183" s="6" t="s">
        <v>2</v>
      </c>
      <c r="C183" s="5">
        <v>6</v>
      </c>
      <c r="D183" s="51">
        <v>2.8274333882308137E-5</v>
      </c>
      <c r="E183" s="6">
        <v>10</v>
      </c>
      <c r="F183" s="6" t="s">
        <v>1</v>
      </c>
      <c r="G183" s="6" t="s">
        <v>219</v>
      </c>
      <c r="H183" s="5">
        <v>20</v>
      </c>
      <c r="I183" s="6">
        <v>0.01</v>
      </c>
      <c r="J183" s="5">
        <v>2.5</v>
      </c>
      <c r="K183" s="20">
        <v>1.9</v>
      </c>
      <c r="L183" s="19">
        <v>6700</v>
      </c>
      <c r="M183" s="56">
        <v>998.21</v>
      </c>
      <c r="N183" s="57">
        <v>1.0016000000000001E-3</v>
      </c>
      <c r="O183" s="58">
        <v>1.003E-6</v>
      </c>
      <c r="P183" s="2">
        <v>3.2999999999994145E-3</v>
      </c>
      <c r="Q183" s="1">
        <v>2.846673778878924</v>
      </c>
      <c r="R183" s="41" t="str">
        <f t="shared" si="13"/>
        <v>EGV03116</v>
      </c>
      <c r="S183" s="41" t="str">
        <f t="shared" si="12"/>
        <v>Pipe_Socket</v>
      </c>
      <c r="T183" s="42">
        <f>M183*('Data and dimensionless numbers'!C183*0.001)*('Data and dimensionless numbers'!K183*0.001/60)/(PI()*('Data and dimensionless numbers'!C183*0.001)^2/4)/N183</f>
        <v>6697.1313878493438</v>
      </c>
      <c r="U183" s="43">
        <f t="shared" si="14"/>
        <v>0.01</v>
      </c>
      <c r="V183" s="42">
        <f>(J183*60)*(('Data and dimensionless numbers'!K183*0.001/60)/(PI()*('Data and dimensionless numbers'!C183*0.001)^2/4))/(C183^0.001)</f>
        <v>167.69614387417715</v>
      </c>
      <c r="W183" s="45">
        <f t="shared" si="15"/>
        <v>4.5419607557283431E-4</v>
      </c>
      <c r="X183" s="40">
        <f t="shared" si="16"/>
        <v>1.504483024614059</v>
      </c>
      <c r="Y183" s="44">
        <f t="shared" si="17"/>
        <v>1.8977825192526161E-4</v>
      </c>
    </row>
    <row r="184" spans="1:25" ht="15.6" x14ac:dyDescent="0.3">
      <c r="A184" s="6" t="s">
        <v>335</v>
      </c>
      <c r="B184" s="6" t="s">
        <v>2</v>
      </c>
      <c r="C184" s="5">
        <v>6</v>
      </c>
      <c r="D184" s="51">
        <v>2.8274333882308137E-5</v>
      </c>
      <c r="E184" s="6">
        <v>10</v>
      </c>
      <c r="F184" s="6" t="s">
        <v>1</v>
      </c>
      <c r="G184" s="6" t="s">
        <v>219</v>
      </c>
      <c r="H184" s="5">
        <v>20</v>
      </c>
      <c r="I184" s="6">
        <v>0.01</v>
      </c>
      <c r="J184" s="5">
        <v>5</v>
      </c>
      <c r="K184" s="20">
        <v>1.9</v>
      </c>
      <c r="L184" s="19">
        <v>6700</v>
      </c>
      <c r="M184" s="56">
        <v>998.21</v>
      </c>
      <c r="N184" s="57">
        <v>1.0016000000000001E-3</v>
      </c>
      <c r="O184" s="58">
        <v>1.003E-6</v>
      </c>
      <c r="P184" s="2">
        <v>4.3999999999986272E-3</v>
      </c>
      <c r="Q184" s="1">
        <v>3.7955650385047215</v>
      </c>
      <c r="R184" s="41" t="str">
        <f t="shared" si="13"/>
        <v>EGV03117</v>
      </c>
      <c r="S184" s="41" t="str">
        <f t="shared" si="12"/>
        <v>Pipe_Socket</v>
      </c>
      <c r="T184" s="42">
        <f>M184*('Data and dimensionless numbers'!C184*0.001)*('Data and dimensionless numbers'!K184*0.001/60)/(PI()*('Data and dimensionless numbers'!C184*0.001)^2/4)/N184</f>
        <v>6697.1313878493438</v>
      </c>
      <c r="U184" s="43">
        <f t="shared" si="14"/>
        <v>0.01</v>
      </c>
      <c r="V184" s="42">
        <f>(J184*60)*(('Data and dimensionless numbers'!K184*0.001/60)/(PI()*('Data and dimensionless numbers'!C184*0.001)^2/4))/(C184^0.001)</f>
        <v>335.39228774835431</v>
      </c>
      <c r="W184" s="45">
        <f t="shared" si="15"/>
        <v>4.5419607557283431E-4</v>
      </c>
      <c r="X184" s="40">
        <f t="shared" si="16"/>
        <v>1.504483024614059</v>
      </c>
      <c r="Y184" s="44">
        <f t="shared" si="17"/>
        <v>2.5303766923364811E-4</v>
      </c>
    </row>
    <row r="185" spans="1:25" ht="15.6" x14ac:dyDescent="0.3">
      <c r="A185" s="6" t="s">
        <v>334</v>
      </c>
      <c r="B185" s="6" t="s">
        <v>2</v>
      </c>
      <c r="C185" s="5">
        <v>6</v>
      </c>
      <c r="D185" s="51">
        <v>2.8274333882308137E-5</v>
      </c>
      <c r="E185" s="6">
        <v>10</v>
      </c>
      <c r="F185" s="6" t="s">
        <v>1</v>
      </c>
      <c r="G185" s="6" t="s">
        <v>219</v>
      </c>
      <c r="H185" s="5">
        <v>20</v>
      </c>
      <c r="I185" s="6">
        <v>0.01</v>
      </c>
      <c r="J185" s="5">
        <v>5</v>
      </c>
      <c r="K185" s="20">
        <v>1.9</v>
      </c>
      <c r="L185" s="19">
        <v>6700</v>
      </c>
      <c r="M185" s="56">
        <v>998.21</v>
      </c>
      <c r="N185" s="57">
        <v>1.0016000000000001E-3</v>
      </c>
      <c r="O185" s="58">
        <v>1.003E-6</v>
      </c>
      <c r="P185" s="2">
        <v>4.1000000000011028E-3</v>
      </c>
      <c r="Q185" s="1">
        <v>3.5367765131541815</v>
      </c>
      <c r="R185" s="41" t="str">
        <f t="shared" si="13"/>
        <v>EGV03118</v>
      </c>
      <c r="S185" s="41" t="str">
        <f t="shared" si="12"/>
        <v>Pipe_Socket</v>
      </c>
      <c r="T185" s="42">
        <f>M185*('Data and dimensionless numbers'!C185*0.001)*('Data and dimensionless numbers'!K185*0.001/60)/(PI()*('Data and dimensionless numbers'!C185*0.001)^2/4)/N185</f>
        <v>6697.1313878493438</v>
      </c>
      <c r="U185" s="43">
        <f t="shared" si="14"/>
        <v>0.01</v>
      </c>
      <c r="V185" s="42">
        <f>(J185*60)*(('Data and dimensionless numbers'!K185*0.001/60)/(PI()*('Data and dimensionless numbers'!C185*0.001)^2/4))/(C185^0.001)</f>
        <v>335.39228774835431</v>
      </c>
      <c r="W185" s="45">
        <f t="shared" si="15"/>
        <v>4.5419607557283431E-4</v>
      </c>
      <c r="X185" s="40">
        <f t="shared" si="16"/>
        <v>1.504483024614059</v>
      </c>
      <c r="Y185" s="44">
        <f t="shared" si="17"/>
        <v>2.3578510087694543E-4</v>
      </c>
    </row>
    <row r="186" spans="1:25" ht="15.6" x14ac:dyDescent="0.3">
      <c r="A186" s="6" t="s">
        <v>333</v>
      </c>
      <c r="B186" s="6" t="s">
        <v>2</v>
      </c>
      <c r="C186" s="5">
        <v>6</v>
      </c>
      <c r="D186" s="51">
        <v>2.8274333882308137E-5</v>
      </c>
      <c r="E186" s="6">
        <v>10</v>
      </c>
      <c r="F186" s="6" t="s">
        <v>1</v>
      </c>
      <c r="G186" s="6" t="s">
        <v>219</v>
      </c>
      <c r="H186" s="5">
        <v>20</v>
      </c>
      <c r="I186" s="6">
        <v>0.01</v>
      </c>
      <c r="J186" s="5">
        <v>5</v>
      </c>
      <c r="K186" s="20">
        <v>1.9</v>
      </c>
      <c r="L186" s="19">
        <v>6700</v>
      </c>
      <c r="M186" s="56">
        <v>998.21</v>
      </c>
      <c r="N186" s="57">
        <v>1.0016000000000001E-3</v>
      </c>
      <c r="O186" s="58">
        <v>1.003E-6</v>
      </c>
      <c r="P186" s="2">
        <v>3.1999999999996476E-3</v>
      </c>
      <c r="Q186" s="1">
        <v>2.7604109370949002</v>
      </c>
      <c r="R186" s="41" t="str">
        <f t="shared" si="13"/>
        <v>EGV03119</v>
      </c>
      <c r="S186" s="41" t="str">
        <f t="shared" si="12"/>
        <v>Pipe_Socket</v>
      </c>
      <c r="T186" s="42">
        <f>M186*('Data and dimensionless numbers'!C186*0.001)*('Data and dimensionless numbers'!K186*0.001/60)/(PI()*('Data and dimensionless numbers'!C186*0.001)^2/4)/N186</f>
        <v>6697.1313878493438</v>
      </c>
      <c r="U186" s="43">
        <f t="shared" si="14"/>
        <v>0.01</v>
      </c>
      <c r="V186" s="42">
        <f>(J186*60)*(('Data and dimensionless numbers'!K186*0.001/60)/(PI()*('Data and dimensionless numbers'!C186*0.001)^2/4))/(C186^0.001)</f>
        <v>335.39228774835431</v>
      </c>
      <c r="W186" s="45">
        <f t="shared" si="15"/>
        <v>4.5419607557283431E-4</v>
      </c>
      <c r="X186" s="40">
        <f t="shared" si="16"/>
        <v>1.504483024614059</v>
      </c>
      <c r="Y186" s="44">
        <f t="shared" si="17"/>
        <v>1.840273958063267E-4</v>
      </c>
    </row>
    <row r="187" spans="1:25" ht="15.6" x14ac:dyDescent="0.3">
      <c r="A187" s="6" t="s">
        <v>332</v>
      </c>
      <c r="B187" s="6" t="s">
        <v>2</v>
      </c>
      <c r="C187" s="5">
        <v>6</v>
      </c>
      <c r="D187" s="51">
        <v>2.8274333882308137E-5</v>
      </c>
      <c r="E187" s="6">
        <v>10</v>
      </c>
      <c r="F187" s="6" t="s">
        <v>1</v>
      </c>
      <c r="G187" s="6" t="s">
        <v>219</v>
      </c>
      <c r="H187" s="5">
        <v>50</v>
      </c>
      <c r="I187" s="6">
        <v>0.01</v>
      </c>
      <c r="J187" s="5">
        <v>5</v>
      </c>
      <c r="K187" s="20">
        <v>1.9</v>
      </c>
      <c r="L187" s="19">
        <v>12100</v>
      </c>
      <c r="M187" s="56">
        <v>988.05</v>
      </c>
      <c r="N187" s="57">
        <v>5.4651999999999999E-4</v>
      </c>
      <c r="O187" s="59">
        <v>5.5310000000000005E-7</v>
      </c>
      <c r="P187" s="2">
        <v>3.0999999999998806E-3</v>
      </c>
      <c r="Q187" s="1">
        <v>2.6741480953108758</v>
      </c>
      <c r="R187" s="41" t="str">
        <f t="shared" si="13"/>
        <v>EGV03120</v>
      </c>
      <c r="S187" s="41" t="str">
        <f t="shared" si="12"/>
        <v>Pipe_Socket</v>
      </c>
      <c r="T187" s="42">
        <f>M187*('Data and dimensionless numbers'!C187*0.001)*('Data and dimensionless numbers'!K187*0.001/60)/(PI()*('Data and dimensionless numbers'!C187*0.001)^2/4)/N187</f>
        <v>12148.819556942095</v>
      </c>
      <c r="U187" s="43">
        <f t="shared" si="14"/>
        <v>0.01</v>
      </c>
      <c r="V187" s="42">
        <f>(J187*60)*(('Data and dimensionless numbers'!K187*0.001/60)/(PI()*('Data and dimensionless numbers'!C187*0.001)^2/4))/(C187^0.001)</f>
        <v>335.39228774835431</v>
      </c>
      <c r="W187" s="45">
        <f t="shared" si="15"/>
        <v>1.5191796754541978E-3</v>
      </c>
      <c r="X187" s="40">
        <f t="shared" si="16"/>
        <v>1.5302363240726684</v>
      </c>
      <c r="Y187" s="44">
        <f t="shared" si="17"/>
        <v>1.7827653968739173E-4</v>
      </c>
    </row>
    <row r="188" spans="1:25" ht="15.6" x14ac:dyDescent="0.3">
      <c r="A188" s="6" t="s">
        <v>331</v>
      </c>
      <c r="B188" s="6" t="s">
        <v>2</v>
      </c>
      <c r="C188" s="5">
        <v>6</v>
      </c>
      <c r="D188" s="51">
        <v>2.8274333882308137E-5</v>
      </c>
      <c r="E188" s="6">
        <v>10</v>
      </c>
      <c r="F188" s="6" t="s">
        <v>1</v>
      </c>
      <c r="G188" s="6" t="s">
        <v>219</v>
      </c>
      <c r="H188" s="5">
        <v>50</v>
      </c>
      <c r="I188" s="6">
        <v>0.01</v>
      </c>
      <c r="J188" s="5">
        <v>2.5</v>
      </c>
      <c r="K188" s="20">
        <v>1.9</v>
      </c>
      <c r="L188" s="19">
        <v>12100</v>
      </c>
      <c r="M188" s="56">
        <v>988.05</v>
      </c>
      <c r="N188" s="57">
        <v>5.4651999999999999E-4</v>
      </c>
      <c r="O188" s="59">
        <v>5.5310000000000005E-7</v>
      </c>
      <c r="P188" s="2">
        <v>2.500000000001279E-3</v>
      </c>
      <c r="Q188" s="1">
        <v>2.1565710446067312</v>
      </c>
      <c r="R188" s="41" t="str">
        <f t="shared" si="13"/>
        <v>EGV03123</v>
      </c>
      <c r="S188" s="41" t="str">
        <f t="shared" si="12"/>
        <v>Pipe_Socket</v>
      </c>
      <c r="T188" s="42">
        <f>M188*('Data and dimensionless numbers'!C188*0.001)*('Data and dimensionless numbers'!K188*0.001/60)/(PI()*('Data and dimensionless numbers'!C188*0.001)^2/4)/N188</f>
        <v>12148.819556942095</v>
      </c>
      <c r="U188" s="43">
        <f t="shared" si="14"/>
        <v>0.01</v>
      </c>
      <c r="V188" s="42">
        <f>(J188*60)*(('Data and dimensionless numbers'!K188*0.001/60)/(PI()*('Data and dimensionless numbers'!C188*0.001)^2/4))/(C188^0.001)</f>
        <v>167.69614387417715</v>
      </c>
      <c r="W188" s="45">
        <f t="shared" si="15"/>
        <v>1.5191796754541978E-3</v>
      </c>
      <c r="X188" s="40">
        <f t="shared" si="16"/>
        <v>1.5302363240726684</v>
      </c>
      <c r="Y188" s="44">
        <f t="shared" si="17"/>
        <v>1.4377140297378209E-4</v>
      </c>
    </row>
    <row r="189" spans="1:25" ht="15.6" x14ac:dyDescent="0.3">
      <c r="A189" s="6" t="s">
        <v>330</v>
      </c>
      <c r="B189" s="6" t="s">
        <v>2</v>
      </c>
      <c r="C189" s="5">
        <v>6</v>
      </c>
      <c r="D189" s="51">
        <v>2.8274333882308137E-5</v>
      </c>
      <c r="E189" s="6">
        <v>10</v>
      </c>
      <c r="F189" s="6" t="s">
        <v>1</v>
      </c>
      <c r="G189" s="6" t="s">
        <v>219</v>
      </c>
      <c r="H189" s="5">
        <v>50</v>
      </c>
      <c r="I189" s="6">
        <v>0.01</v>
      </c>
      <c r="J189" s="5">
        <v>2.5</v>
      </c>
      <c r="K189" s="20">
        <v>1.9</v>
      </c>
      <c r="L189" s="19">
        <v>12100</v>
      </c>
      <c r="M189" s="56">
        <v>988.05</v>
      </c>
      <c r="N189" s="57">
        <v>5.4651999999999999E-4</v>
      </c>
      <c r="O189" s="59">
        <v>5.5310000000000005E-7</v>
      </c>
      <c r="P189" s="2">
        <v>3.0999999999998806E-3</v>
      </c>
      <c r="Q189" s="1">
        <v>2.6741480953108758</v>
      </c>
      <c r="R189" s="41" t="str">
        <f t="shared" si="13"/>
        <v>EGV03124</v>
      </c>
      <c r="S189" s="41" t="str">
        <f t="shared" si="12"/>
        <v>Pipe_Socket</v>
      </c>
      <c r="T189" s="42">
        <f>M189*('Data and dimensionless numbers'!C189*0.001)*('Data and dimensionless numbers'!K189*0.001/60)/(PI()*('Data and dimensionless numbers'!C189*0.001)^2/4)/N189</f>
        <v>12148.819556942095</v>
      </c>
      <c r="U189" s="43">
        <f t="shared" si="14"/>
        <v>0.01</v>
      </c>
      <c r="V189" s="42">
        <f>(J189*60)*(('Data and dimensionless numbers'!K189*0.001/60)/(PI()*('Data and dimensionless numbers'!C189*0.001)^2/4))/(C189^0.001)</f>
        <v>167.69614387417715</v>
      </c>
      <c r="W189" s="45">
        <f t="shared" si="15"/>
        <v>1.5191796754541978E-3</v>
      </c>
      <c r="X189" s="40">
        <f t="shared" si="16"/>
        <v>1.5302363240726684</v>
      </c>
      <c r="Y189" s="44">
        <f t="shared" si="17"/>
        <v>1.7827653968739173E-4</v>
      </c>
    </row>
    <row r="190" spans="1:25" ht="15.6" x14ac:dyDescent="0.3">
      <c r="A190" s="6" t="s">
        <v>329</v>
      </c>
      <c r="B190" s="6" t="s">
        <v>2</v>
      </c>
      <c r="C190" s="5">
        <v>6</v>
      </c>
      <c r="D190" s="51">
        <v>2.8274333882308137E-5</v>
      </c>
      <c r="E190" s="6">
        <v>10</v>
      </c>
      <c r="F190" s="6" t="s">
        <v>1</v>
      </c>
      <c r="G190" s="6" t="s">
        <v>219</v>
      </c>
      <c r="H190" s="5">
        <v>50</v>
      </c>
      <c r="I190" s="6">
        <v>0.01</v>
      </c>
      <c r="J190" s="5">
        <v>2.5</v>
      </c>
      <c r="K190" s="20">
        <v>1.9</v>
      </c>
      <c r="L190" s="19">
        <v>12100</v>
      </c>
      <c r="M190" s="56">
        <v>988.05</v>
      </c>
      <c r="N190" s="57">
        <v>5.4651999999999999E-4</v>
      </c>
      <c r="O190" s="59">
        <v>5.5310000000000005E-7</v>
      </c>
      <c r="P190" s="2">
        <v>2.4999999999995026E-3</v>
      </c>
      <c r="Q190" s="1">
        <v>2.1565710446051991</v>
      </c>
      <c r="R190" s="41" t="str">
        <f t="shared" si="13"/>
        <v>EGV03125</v>
      </c>
      <c r="S190" s="41" t="str">
        <f t="shared" si="12"/>
        <v>Pipe_Socket</v>
      </c>
      <c r="T190" s="42">
        <f>M190*('Data and dimensionless numbers'!C190*0.001)*('Data and dimensionless numbers'!K190*0.001/60)/(PI()*('Data and dimensionless numbers'!C190*0.001)^2/4)/N190</f>
        <v>12148.819556942095</v>
      </c>
      <c r="U190" s="43">
        <f t="shared" si="14"/>
        <v>0.01</v>
      </c>
      <c r="V190" s="42">
        <f>(J190*60)*(('Data and dimensionless numbers'!K190*0.001/60)/(PI()*('Data and dimensionless numbers'!C190*0.001)^2/4))/(C190^0.001)</f>
        <v>167.69614387417715</v>
      </c>
      <c r="W190" s="45">
        <f t="shared" si="15"/>
        <v>1.5191796754541978E-3</v>
      </c>
      <c r="X190" s="40">
        <f t="shared" si="16"/>
        <v>1.5302363240726684</v>
      </c>
      <c r="Y190" s="44">
        <f t="shared" si="17"/>
        <v>1.4377140297367995E-4</v>
      </c>
    </row>
    <row r="191" spans="1:25" ht="15.6" x14ac:dyDescent="0.3">
      <c r="A191" s="6" t="s">
        <v>328</v>
      </c>
      <c r="B191" s="6" t="s">
        <v>2</v>
      </c>
      <c r="C191" s="5">
        <v>6</v>
      </c>
      <c r="D191" s="51">
        <v>2.8274333882308137E-5</v>
      </c>
      <c r="E191" s="6">
        <v>10</v>
      </c>
      <c r="F191" s="6" t="s">
        <v>1</v>
      </c>
      <c r="G191" s="6" t="s">
        <v>219</v>
      </c>
      <c r="H191" s="5">
        <v>50</v>
      </c>
      <c r="I191" s="6">
        <v>0.01</v>
      </c>
      <c r="J191" s="5">
        <v>1</v>
      </c>
      <c r="K191" s="20">
        <v>1.9</v>
      </c>
      <c r="L191" s="19">
        <v>12100</v>
      </c>
      <c r="M191" s="56">
        <v>988.05</v>
      </c>
      <c r="N191" s="57">
        <v>5.4651999999999999E-4</v>
      </c>
      <c r="O191" s="59">
        <v>5.5310000000000005E-7</v>
      </c>
      <c r="P191" s="2">
        <v>2.400000000001512E-3</v>
      </c>
      <c r="Q191" s="1">
        <v>2.0703082028227073</v>
      </c>
      <c r="R191" s="41" t="str">
        <f t="shared" si="13"/>
        <v>EGV03126</v>
      </c>
      <c r="S191" s="41" t="str">
        <f t="shared" si="12"/>
        <v>Pipe_Socket</v>
      </c>
      <c r="T191" s="42">
        <f>M191*('Data and dimensionless numbers'!C191*0.001)*('Data and dimensionless numbers'!K191*0.001/60)/(PI()*('Data and dimensionless numbers'!C191*0.001)^2/4)/N191</f>
        <v>12148.819556942095</v>
      </c>
      <c r="U191" s="43">
        <f t="shared" si="14"/>
        <v>0.01</v>
      </c>
      <c r="V191" s="42">
        <f>(J191*60)*(('Data and dimensionless numbers'!K191*0.001/60)/(PI()*('Data and dimensionless numbers'!C191*0.001)^2/4))/(C191^0.001)</f>
        <v>67.078457549670858</v>
      </c>
      <c r="W191" s="45">
        <f t="shared" si="15"/>
        <v>1.5191796754541978E-3</v>
      </c>
      <c r="X191" s="40">
        <f t="shared" si="16"/>
        <v>1.5302363240726684</v>
      </c>
      <c r="Y191" s="44">
        <f t="shared" si="17"/>
        <v>1.3802054685484714E-4</v>
      </c>
    </row>
    <row r="192" spans="1:25" ht="15.6" x14ac:dyDescent="0.3">
      <c r="A192" s="6" t="s">
        <v>327</v>
      </c>
      <c r="B192" s="6" t="s">
        <v>2</v>
      </c>
      <c r="C192" s="5">
        <v>6</v>
      </c>
      <c r="D192" s="51">
        <v>2.8274333882308137E-5</v>
      </c>
      <c r="E192" s="6">
        <v>10</v>
      </c>
      <c r="F192" s="6" t="s">
        <v>1</v>
      </c>
      <c r="G192" s="6" t="s">
        <v>219</v>
      </c>
      <c r="H192" s="5">
        <v>50</v>
      </c>
      <c r="I192" s="6">
        <v>0.01</v>
      </c>
      <c r="J192" s="5">
        <v>1</v>
      </c>
      <c r="K192" s="20">
        <v>1.9</v>
      </c>
      <c r="L192" s="19">
        <v>12100</v>
      </c>
      <c r="M192" s="56">
        <v>988.05</v>
      </c>
      <c r="N192" s="57">
        <v>5.4651999999999999E-4</v>
      </c>
      <c r="O192" s="59">
        <v>5.5310000000000005E-7</v>
      </c>
      <c r="P192" s="2">
        <v>1.7999999999993577E-3</v>
      </c>
      <c r="Q192" s="1">
        <v>1.5527311521154981</v>
      </c>
      <c r="R192" s="41" t="str">
        <f t="shared" si="13"/>
        <v>EGV03127</v>
      </c>
      <c r="S192" s="41" t="str">
        <f t="shared" si="12"/>
        <v>Pipe_Socket</v>
      </c>
      <c r="T192" s="42">
        <f>M192*('Data and dimensionless numbers'!C192*0.001)*('Data and dimensionless numbers'!K192*0.001/60)/(PI()*('Data and dimensionless numbers'!C192*0.001)^2/4)/N192</f>
        <v>12148.819556942095</v>
      </c>
      <c r="U192" s="43">
        <f t="shared" si="14"/>
        <v>0.01</v>
      </c>
      <c r="V192" s="42">
        <f>(J192*60)*(('Data and dimensionless numbers'!K192*0.001/60)/(PI()*('Data and dimensionless numbers'!C192*0.001)^2/4))/(C192^0.001)</f>
        <v>67.078457549670858</v>
      </c>
      <c r="W192" s="45">
        <f t="shared" si="15"/>
        <v>1.5191796754541978E-3</v>
      </c>
      <c r="X192" s="40">
        <f t="shared" si="16"/>
        <v>1.5302363240726684</v>
      </c>
      <c r="Y192" s="44">
        <f t="shared" si="17"/>
        <v>1.035154101410332E-4</v>
      </c>
    </row>
    <row r="193" spans="1:25" ht="15.6" x14ac:dyDescent="0.3">
      <c r="A193" s="6" t="s">
        <v>326</v>
      </c>
      <c r="B193" s="6" t="s">
        <v>2</v>
      </c>
      <c r="C193" s="5">
        <v>6</v>
      </c>
      <c r="D193" s="51">
        <v>2.8274333882308137E-5</v>
      </c>
      <c r="E193" s="6">
        <v>10</v>
      </c>
      <c r="F193" s="6" t="s">
        <v>1</v>
      </c>
      <c r="G193" s="6" t="s">
        <v>219</v>
      </c>
      <c r="H193" s="5">
        <v>50</v>
      </c>
      <c r="I193" s="6">
        <v>0.01</v>
      </c>
      <c r="J193" s="5">
        <v>1</v>
      </c>
      <c r="K193" s="20">
        <v>1.9</v>
      </c>
      <c r="L193" s="19">
        <v>12100</v>
      </c>
      <c r="M193" s="56">
        <v>988.05</v>
      </c>
      <c r="N193" s="57">
        <v>5.4651999999999999E-4</v>
      </c>
      <c r="O193" s="59">
        <v>5.5310000000000005E-7</v>
      </c>
      <c r="P193" s="2">
        <v>1.9999999999988916E-3</v>
      </c>
      <c r="Q193" s="1">
        <v>1.7252568356835463</v>
      </c>
      <c r="R193" s="41" t="str">
        <f t="shared" si="13"/>
        <v>EGV03128</v>
      </c>
      <c r="S193" s="41" t="str">
        <f t="shared" si="12"/>
        <v>Pipe_Socket</v>
      </c>
      <c r="T193" s="42">
        <f>M193*('Data and dimensionless numbers'!C193*0.001)*('Data and dimensionless numbers'!K193*0.001/60)/(PI()*('Data and dimensionless numbers'!C193*0.001)^2/4)/N193</f>
        <v>12148.819556942095</v>
      </c>
      <c r="U193" s="43">
        <f t="shared" si="14"/>
        <v>0.01</v>
      </c>
      <c r="V193" s="42">
        <f>(J193*60)*(('Data and dimensionless numbers'!K193*0.001/60)/(PI()*('Data and dimensionless numbers'!C193*0.001)^2/4))/(C193^0.001)</f>
        <v>67.078457549670858</v>
      </c>
      <c r="W193" s="45">
        <f t="shared" si="15"/>
        <v>1.5191796754541978E-3</v>
      </c>
      <c r="X193" s="40">
        <f t="shared" si="16"/>
        <v>1.5302363240726684</v>
      </c>
      <c r="Y193" s="44">
        <f t="shared" si="17"/>
        <v>1.1501712237890309E-4</v>
      </c>
    </row>
    <row r="194" spans="1:25" ht="15.6" x14ac:dyDescent="0.3">
      <c r="A194" s="6" t="s">
        <v>325</v>
      </c>
      <c r="B194" s="6" t="s">
        <v>7</v>
      </c>
      <c r="C194" s="5">
        <v>6</v>
      </c>
      <c r="D194" s="51">
        <v>2.8274333882308137E-5</v>
      </c>
      <c r="E194" s="6" t="s">
        <v>6</v>
      </c>
      <c r="F194" s="6" t="s">
        <v>5</v>
      </c>
      <c r="G194" s="6" t="s">
        <v>215</v>
      </c>
      <c r="H194" s="5">
        <v>50</v>
      </c>
      <c r="I194" s="6">
        <v>0.01</v>
      </c>
      <c r="J194" s="5">
        <v>1</v>
      </c>
      <c r="K194" s="20">
        <v>1.9</v>
      </c>
      <c r="L194" s="19">
        <v>12100</v>
      </c>
      <c r="M194" s="56">
        <v>988.05</v>
      </c>
      <c r="N194" s="57">
        <v>5.4651999999999999E-4</v>
      </c>
      <c r="O194" s="59">
        <v>5.5310000000000005E-7</v>
      </c>
      <c r="P194" s="2">
        <v>4.0000000000013358E-3</v>
      </c>
      <c r="Q194" s="1">
        <v>8.0198893255299861</v>
      </c>
      <c r="R194" s="41" t="str">
        <f t="shared" si="13"/>
        <v>EGV03131</v>
      </c>
      <c r="S194" s="41" t="str">
        <f t="shared" ref="S194:S257" si="18">B194</f>
        <v>Bend</v>
      </c>
      <c r="T194" s="42">
        <f>M194*('Data and dimensionless numbers'!C194*0.001)*('Data and dimensionless numbers'!K194*0.001/60)/(PI()*('Data and dimensionless numbers'!C194*0.001)^2/4)/N194</f>
        <v>12148.819556942095</v>
      </c>
      <c r="U194" s="43">
        <f t="shared" si="14"/>
        <v>0.01</v>
      </c>
      <c r="V194" s="42">
        <f>(J194*60)*(('Data and dimensionless numbers'!K194*0.001/60)/(PI()*('Data and dimensionless numbers'!C194*0.001)^2/4))/(C194^0.001)</f>
        <v>67.078457549670858</v>
      </c>
      <c r="W194" s="45">
        <f t="shared" si="15"/>
        <v>1.5191796754541978E-3</v>
      </c>
      <c r="X194" s="40">
        <f t="shared" si="16"/>
        <v>1.5302363240726684</v>
      </c>
      <c r="Y194" s="44">
        <f t="shared" si="17"/>
        <v>5.3465928836866569E-4</v>
      </c>
    </row>
    <row r="195" spans="1:25" ht="15.6" x14ac:dyDescent="0.3">
      <c r="A195" s="6" t="s">
        <v>324</v>
      </c>
      <c r="B195" s="6" t="s">
        <v>7</v>
      </c>
      <c r="C195" s="5">
        <v>6</v>
      </c>
      <c r="D195" s="51">
        <v>2.8274333882308137E-5</v>
      </c>
      <c r="E195" s="6" t="s">
        <v>6</v>
      </c>
      <c r="F195" s="6" t="s">
        <v>5</v>
      </c>
      <c r="G195" s="6" t="s">
        <v>215</v>
      </c>
      <c r="H195" s="5">
        <v>50</v>
      </c>
      <c r="I195" s="6">
        <v>0.01</v>
      </c>
      <c r="J195" s="5">
        <v>120</v>
      </c>
      <c r="K195" s="20">
        <v>1.9</v>
      </c>
      <c r="L195" s="19">
        <v>12100</v>
      </c>
      <c r="M195" s="56">
        <v>988.05</v>
      </c>
      <c r="N195" s="57">
        <v>5.4651999999999999E-4</v>
      </c>
      <c r="O195" s="59">
        <v>5.5310000000000005E-7</v>
      </c>
      <c r="P195" s="2">
        <v>4.4000000000004036E-3</v>
      </c>
      <c r="Q195" s="1">
        <v>8.8218782580808472</v>
      </c>
      <c r="R195" s="41" t="str">
        <f t="shared" ref="R195:R258" si="19">A195</f>
        <v>EGV03132</v>
      </c>
      <c r="S195" s="41" t="str">
        <f t="shared" si="18"/>
        <v>Bend</v>
      </c>
      <c r="T195" s="42">
        <f>M195*('Data and dimensionless numbers'!C195*0.001)*('Data and dimensionless numbers'!K195*0.001/60)/(PI()*('Data and dimensionless numbers'!C195*0.001)^2/4)/N195</f>
        <v>12148.819556942095</v>
      </c>
      <c r="U195" s="43">
        <f t="shared" ref="U195:U258" si="20">I195</f>
        <v>0.01</v>
      </c>
      <c r="V195" s="42">
        <f>(J195*60)*(('Data and dimensionless numbers'!K195*0.001/60)/(PI()*('Data and dimensionless numbers'!C195*0.001)^2/4))/(C195^0.001)</f>
        <v>8049.4149059605033</v>
      </c>
      <c r="W195" s="45">
        <f t="shared" ref="W195:W258" si="21">(9.81/(O195)^2)*((2500-M195)/M195)*(3.14*0.000001)^3</f>
        <v>1.5191796754541978E-3</v>
      </c>
      <c r="X195" s="40">
        <f t="shared" ref="X195:X258" si="22">(2500-M195)/M195</f>
        <v>1.5302363240726684</v>
      </c>
      <c r="Y195" s="44">
        <f t="shared" si="17"/>
        <v>5.8812521720538974E-4</v>
      </c>
    </row>
    <row r="196" spans="1:25" ht="15.6" x14ac:dyDescent="0.3">
      <c r="A196" s="6" t="s">
        <v>323</v>
      </c>
      <c r="B196" s="6" t="s">
        <v>7</v>
      </c>
      <c r="C196" s="5">
        <v>6</v>
      </c>
      <c r="D196" s="51">
        <v>2.8274333882308137E-5</v>
      </c>
      <c r="E196" s="6" t="s">
        <v>6</v>
      </c>
      <c r="F196" s="6" t="s">
        <v>5</v>
      </c>
      <c r="G196" s="6" t="s">
        <v>215</v>
      </c>
      <c r="H196" s="5">
        <v>50</v>
      </c>
      <c r="I196" s="6">
        <v>0.01</v>
      </c>
      <c r="J196" s="5">
        <v>120</v>
      </c>
      <c r="K196" s="20">
        <v>1.9</v>
      </c>
      <c r="L196" s="19">
        <v>12100</v>
      </c>
      <c r="M196" s="56">
        <v>988.05</v>
      </c>
      <c r="N196" s="57">
        <v>5.4651999999999999E-4</v>
      </c>
      <c r="O196" s="59">
        <v>5.5310000000000005E-7</v>
      </c>
      <c r="P196" s="2">
        <v>4.1000000000011028E-3</v>
      </c>
      <c r="Q196" s="1">
        <v>8.2203865586677018</v>
      </c>
      <c r="R196" s="41" t="str">
        <f t="shared" si="19"/>
        <v>EGV03133</v>
      </c>
      <c r="S196" s="41" t="str">
        <f t="shared" si="18"/>
        <v>Bend</v>
      </c>
      <c r="T196" s="42">
        <f>M196*('Data and dimensionless numbers'!C196*0.001)*('Data and dimensionless numbers'!K196*0.001/60)/(PI()*('Data and dimensionless numbers'!C196*0.001)^2/4)/N196</f>
        <v>12148.819556942095</v>
      </c>
      <c r="U196" s="43">
        <f t="shared" si="20"/>
        <v>0.01</v>
      </c>
      <c r="V196" s="42">
        <f>(J196*60)*(('Data and dimensionless numbers'!K196*0.001/60)/(PI()*('Data and dimensionless numbers'!C196*0.001)^2/4))/(C196^0.001)</f>
        <v>8049.4149059605033</v>
      </c>
      <c r="W196" s="45">
        <f t="shared" si="21"/>
        <v>1.5191796754541978E-3</v>
      </c>
      <c r="X196" s="40">
        <f t="shared" si="22"/>
        <v>1.5302363240726684</v>
      </c>
      <c r="Y196" s="44">
        <f t="shared" ref="Y196:Y259" si="23">(Q196*0.001)/((0.001*C196)*2500)</f>
        <v>5.4802577057784681E-4</v>
      </c>
    </row>
    <row r="197" spans="1:25" ht="15.6" x14ac:dyDescent="0.3">
      <c r="A197" s="6" t="s">
        <v>322</v>
      </c>
      <c r="B197" s="6" t="s">
        <v>2</v>
      </c>
      <c r="C197" s="5">
        <v>6</v>
      </c>
      <c r="D197" s="51">
        <v>2.8274333882308137E-5</v>
      </c>
      <c r="E197" s="6">
        <v>10</v>
      </c>
      <c r="F197" s="6" t="s">
        <v>1</v>
      </c>
      <c r="G197" s="6" t="s">
        <v>219</v>
      </c>
      <c r="H197" s="5">
        <v>20</v>
      </c>
      <c r="I197" s="6">
        <v>0.01</v>
      </c>
      <c r="J197" s="5">
        <v>1</v>
      </c>
      <c r="K197" s="20">
        <v>1.9</v>
      </c>
      <c r="L197" s="19">
        <v>6700</v>
      </c>
      <c r="M197" s="56">
        <v>998.21</v>
      </c>
      <c r="N197" s="57">
        <v>1.0016000000000001E-3</v>
      </c>
      <c r="O197" s="58">
        <v>1.003E-6</v>
      </c>
      <c r="P197" s="2">
        <v>7.0000000000014495E-4</v>
      </c>
      <c r="Q197" s="1">
        <v>0.60383989248970094</v>
      </c>
      <c r="R197" s="41" t="str">
        <f t="shared" si="19"/>
        <v>EGV03135</v>
      </c>
      <c r="S197" s="41" t="str">
        <f t="shared" si="18"/>
        <v>Pipe_Socket</v>
      </c>
      <c r="T197" s="42">
        <f>M197*('Data and dimensionless numbers'!C197*0.001)*('Data and dimensionless numbers'!K197*0.001/60)/(PI()*('Data and dimensionless numbers'!C197*0.001)^2/4)/N197</f>
        <v>6697.1313878493438</v>
      </c>
      <c r="U197" s="43">
        <f t="shared" si="20"/>
        <v>0.01</v>
      </c>
      <c r="V197" s="42">
        <f>(J197*60)*(('Data and dimensionless numbers'!K197*0.001/60)/(PI()*('Data and dimensionless numbers'!C197*0.001)^2/4))/(C197^0.001)</f>
        <v>67.078457549670858</v>
      </c>
      <c r="W197" s="45">
        <f t="shared" si="21"/>
        <v>4.5419607557283431E-4</v>
      </c>
      <c r="X197" s="40">
        <f t="shared" si="22"/>
        <v>1.504483024614059</v>
      </c>
      <c r="Y197" s="44">
        <f t="shared" si="23"/>
        <v>4.025599283264673E-5</v>
      </c>
    </row>
    <row r="198" spans="1:25" ht="15.6" x14ac:dyDescent="0.3">
      <c r="A198" s="6" t="s">
        <v>321</v>
      </c>
      <c r="B198" s="6" t="s">
        <v>2</v>
      </c>
      <c r="C198" s="5">
        <v>6</v>
      </c>
      <c r="D198" s="51">
        <v>2.8274333882308137E-5</v>
      </c>
      <c r="E198" s="6">
        <v>10</v>
      </c>
      <c r="F198" s="6" t="s">
        <v>1</v>
      </c>
      <c r="G198" s="6" t="s">
        <v>219</v>
      </c>
      <c r="H198" s="5">
        <v>20</v>
      </c>
      <c r="I198" s="6">
        <v>0.01</v>
      </c>
      <c r="J198" s="5">
        <v>1</v>
      </c>
      <c r="K198" s="20">
        <v>1.9</v>
      </c>
      <c r="L198" s="19">
        <v>6700</v>
      </c>
      <c r="M198" s="56">
        <v>998.21</v>
      </c>
      <c r="N198" s="57">
        <v>1.0016000000000001E-3</v>
      </c>
      <c r="O198" s="58">
        <v>1.003E-6</v>
      </c>
      <c r="P198" s="2">
        <v>1.300000000000523E-3</v>
      </c>
      <c r="Q198" s="1">
        <v>1.1214169431953778</v>
      </c>
      <c r="R198" s="41" t="str">
        <f t="shared" si="19"/>
        <v>EGV03136</v>
      </c>
      <c r="S198" s="41" t="str">
        <f t="shared" si="18"/>
        <v>Pipe_Socket</v>
      </c>
      <c r="T198" s="42">
        <f>M198*('Data and dimensionless numbers'!C198*0.001)*('Data and dimensionless numbers'!K198*0.001/60)/(PI()*('Data and dimensionless numbers'!C198*0.001)^2/4)/N198</f>
        <v>6697.1313878493438</v>
      </c>
      <c r="U198" s="43">
        <f t="shared" si="20"/>
        <v>0.01</v>
      </c>
      <c r="V198" s="42">
        <f>(J198*60)*(('Data and dimensionless numbers'!K198*0.001/60)/(PI()*('Data and dimensionless numbers'!C198*0.001)^2/4))/(C198^0.001)</f>
        <v>67.078457549670858</v>
      </c>
      <c r="W198" s="45">
        <f t="shared" si="21"/>
        <v>4.5419607557283431E-4</v>
      </c>
      <c r="X198" s="40">
        <f t="shared" si="22"/>
        <v>1.504483024614059</v>
      </c>
      <c r="Y198" s="44">
        <f t="shared" si="23"/>
        <v>7.4761129546358515E-5</v>
      </c>
    </row>
    <row r="199" spans="1:25" ht="15.6" x14ac:dyDescent="0.3">
      <c r="A199" s="6" t="s">
        <v>320</v>
      </c>
      <c r="B199" s="6" t="s">
        <v>2</v>
      </c>
      <c r="C199" s="5">
        <v>6</v>
      </c>
      <c r="D199" s="51">
        <v>2.8274333882308137E-5</v>
      </c>
      <c r="E199" s="6">
        <v>10</v>
      </c>
      <c r="F199" s="6" t="s">
        <v>1</v>
      </c>
      <c r="G199" s="6" t="s">
        <v>219</v>
      </c>
      <c r="H199" s="5">
        <v>20</v>
      </c>
      <c r="I199" s="6">
        <v>0.01</v>
      </c>
      <c r="J199" s="5">
        <v>1</v>
      </c>
      <c r="K199" s="20">
        <v>1.9</v>
      </c>
      <c r="L199" s="19">
        <v>6700</v>
      </c>
      <c r="M199" s="56">
        <v>998.21</v>
      </c>
      <c r="N199" s="57">
        <v>1.0016000000000001E-3</v>
      </c>
      <c r="O199" s="58">
        <v>1.003E-6</v>
      </c>
      <c r="P199" s="2">
        <v>8.9999999999967883E-4</v>
      </c>
      <c r="Q199" s="1">
        <v>0.77636557605774903</v>
      </c>
      <c r="R199" s="41" t="str">
        <f t="shared" si="19"/>
        <v>EGV03137</v>
      </c>
      <c r="S199" s="41" t="str">
        <f t="shared" si="18"/>
        <v>Pipe_Socket</v>
      </c>
      <c r="T199" s="42">
        <f>M199*('Data and dimensionless numbers'!C199*0.001)*('Data and dimensionless numbers'!K199*0.001/60)/(PI()*('Data and dimensionless numbers'!C199*0.001)^2/4)/N199</f>
        <v>6697.1313878493438</v>
      </c>
      <c r="U199" s="43">
        <f t="shared" si="20"/>
        <v>0.01</v>
      </c>
      <c r="V199" s="42">
        <f>(J199*60)*(('Data and dimensionless numbers'!K199*0.001/60)/(PI()*('Data and dimensionless numbers'!C199*0.001)^2/4))/(C199^0.001)</f>
        <v>67.078457549670858</v>
      </c>
      <c r="W199" s="45">
        <f t="shared" si="21"/>
        <v>4.5419607557283431E-4</v>
      </c>
      <c r="X199" s="40">
        <f t="shared" si="22"/>
        <v>1.504483024614059</v>
      </c>
      <c r="Y199" s="44">
        <f t="shared" si="23"/>
        <v>5.1757705070516599E-5</v>
      </c>
    </row>
    <row r="200" spans="1:25" ht="15.6" x14ac:dyDescent="0.3">
      <c r="A200" s="6" t="s">
        <v>319</v>
      </c>
      <c r="B200" s="6" t="s">
        <v>2</v>
      </c>
      <c r="C200" s="5">
        <v>6</v>
      </c>
      <c r="D200" s="51">
        <v>2.8274333882308137E-5</v>
      </c>
      <c r="E200" s="6">
        <v>10</v>
      </c>
      <c r="F200" s="6" t="s">
        <v>1</v>
      </c>
      <c r="G200" s="6" t="s">
        <v>219</v>
      </c>
      <c r="H200" s="5">
        <v>20</v>
      </c>
      <c r="I200" s="6">
        <v>0.01</v>
      </c>
      <c r="J200" s="5">
        <v>1</v>
      </c>
      <c r="K200" s="20">
        <v>1.9</v>
      </c>
      <c r="L200" s="19">
        <v>6700</v>
      </c>
      <c r="M200" s="56">
        <v>998.21</v>
      </c>
      <c r="N200" s="57">
        <v>1.0016000000000001E-3</v>
      </c>
      <c r="O200" s="58">
        <v>1.003E-6</v>
      </c>
      <c r="P200" s="2">
        <v>1.6999999999995907E-3</v>
      </c>
      <c r="Q200" s="1">
        <v>1.4664683103314742</v>
      </c>
      <c r="R200" s="41" t="str">
        <f t="shared" si="19"/>
        <v>EGV03138</v>
      </c>
      <c r="S200" s="41" t="str">
        <f t="shared" si="18"/>
        <v>Pipe_Socket</v>
      </c>
      <c r="T200" s="42">
        <f>M200*('Data and dimensionless numbers'!C200*0.001)*('Data and dimensionless numbers'!K200*0.001/60)/(PI()*('Data and dimensionless numbers'!C200*0.001)^2/4)/N200</f>
        <v>6697.1313878493438</v>
      </c>
      <c r="U200" s="43">
        <f t="shared" si="20"/>
        <v>0.01</v>
      </c>
      <c r="V200" s="42">
        <f>(J200*60)*(('Data and dimensionless numbers'!K200*0.001/60)/(PI()*('Data and dimensionless numbers'!C200*0.001)^2/4))/(C200^0.001)</f>
        <v>67.078457549670858</v>
      </c>
      <c r="W200" s="45">
        <f t="shared" si="21"/>
        <v>4.5419607557283431E-4</v>
      </c>
      <c r="X200" s="40">
        <f t="shared" si="22"/>
        <v>1.504483024614059</v>
      </c>
      <c r="Y200" s="44">
        <f t="shared" si="23"/>
        <v>9.776455402209828E-5</v>
      </c>
    </row>
    <row r="201" spans="1:25" ht="15.6" x14ac:dyDescent="0.3">
      <c r="A201" s="6" t="s">
        <v>318</v>
      </c>
      <c r="B201" s="6" t="s">
        <v>2</v>
      </c>
      <c r="C201" s="5">
        <v>6</v>
      </c>
      <c r="D201" s="51">
        <v>2.8274333882308137E-5</v>
      </c>
      <c r="E201" s="6">
        <v>10</v>
      </c>
      <c r="F201" s="6" t="s">
        <v>1</v>
      </c>
      <c r="G201" s="6" t="s">
        <v>219</v>
      </c>
      <c r="H201" s="5">
        <v>20</v>
      </c>
      <c r="I201" s="6">
        <v>0.01</v>
      </c>
      <c r="J201" s="5">
        <v>1</v>
      </c>
      <c r="K201" s="20">
        <v>1.9</v>
      </c>
      <c r="L201" s="19">
        <v>6700</v>
      </c>
      <c r="M201" s="56">
        <v>998.21</v>
      </c>
      <c r="N201" s="57">
        <v>1.0016000000000001E-3</v>
      </c>
      <c r="O201" s="58">
        <v>1.003E-6</v>
      </c>
      <c r="P201" s="2">
        <v>1.300000000000523E-3</v>
      </c>
      <c r="Q201" s="1">
        <v>1.1214169431953778</v>
      </c>
      <c r="R201" s="41" t="str">
        <f t="shared" si="19"/>
        <v>EGV03139</v>
      </c>
      <c r="S201" s="41" t="str">
        <f t="shared" si="18"/>
        <v>Pipe_Socket</v>
      </c>
      <c r="T201" s="42">
        <f>M201*('Data and dimensionless numbers'!C201*0.001)*('Data and dimensionless numbers'!K201*0.001/60)/(PI()*('Data and dimensionless numbers'!C201*0.001)^2/4)/N201</f>
        <v>6697.1313878493438</v>
      </c>
      <c r="U201" s="43">
        <f t="shared" si="20"/>
        <v>0.01</v>
      </c>
      <c r="V201" s="42">
        <f>(J201*60)*(('Data and dimensionless numbers'!K201*0.001/60)/(PI()*('Data and dimensionless numbers'!C201*0.001)^2/4))/(C201^0.001)</f>
        <v>67.078457549670858</v>
      </c>
      <c r="W201" s="45">
        <f t="shared" si="21"/>
        <v>4.5419607557283431E-4</v>
      </c>
      <c r="X201" s="40">
        <f t="shared" si="22"/>
        <v>1.504483024614059</v>
      </c>
      <c r="Y201" s="44">
        <f t="shared" si="23"/>
        <v>7.4761129546358515E-5</v>
      </c>
    </row>
    <row r="202" spans="1:25" ht="15.6" x14ac:dyDescent="0.3">
      <c r="A202" s="6" t="s">
        <v>317</v>
      </c>
      <c r="B202" s="6" t="s">
        <v>2</v>
      </c>
      <c r="C202" s="5">
        <v>6</v>
      </c>
      <c r="D202" s="51">
        <v>2.8274333882308137E-5</v>
      </c>
      <c r="E202" s="6">
        <v>10</v>
      </c>
      <c r="F202" s="6" t="s">
        <v>1</v>
      </c>
      <c r="G202" s="6" t="s">
        <v>219</v>
      </c>
      <c r="H202" s="5">
        <v>20</v>
      </c>
      <c r="I202" s="6">
        <v>0.01</v>
      </c>
      <c r="J202" s="5">
        <v>2.5</v>
      </c>
      <c r="K202" s="20">
        <v>1.9</v>
      </c>
      <c r="L202" s="19">
        <v>6700</v>
      </c>
      <c r="M202" s="56">
        <v>998.21</v>
      </c>
      <c r="N202" s="57">
        <v>1.0016000000000001E-3</v>
      </c>
      <c r="O202" s="58">
        <v>1.003E-6</v>
      </c>
      <c r="P202" s="2">
        <v>1.1000000000009891E-3</v>
      </c>
      <c r="Q202" s="1">
        <v>0.94889125962732956</v>
      </c>
      <c r="R202" s="41" t="str">
        <f t="shared" si="19"/>
        <v>EGV03140</v>
      </c>
      <c r="S202" s="41" t="str">
        <f t="shared" si="18"/>
        <v>Pipe_Socket</v>
      </c>
      <c r="T202" s="42">
        <f>M202*('Data and dimensionless numbers'!C202*0.001)*('Data and dimensionless numbers'!K202*0.001/60)/(PI()*('Data and dimensionless numbers'!C202*0.001)^2/4)/N202</f>
        <v>6697.1313878493438</v>
      </c>
      <c r="U202" s="43">
        <f t="shared" si="20"/>
        <v>0.01</v>
      </c>
      <c r="V202" s="42">
        <f>(J202*60)*(('Data and dimensionless numbers'!K202*0.001/60)/(PI()*('Data and dimensionless numbers'!C202*0.001)^2/4))/(C202^0.001)</f>
        <v>167.69614387417715</v>
      </c>
      <c r="W202" s="45">
        <f t="shared" si="21"/>
        <v>4.5419607557283431E-4</v>
      </c>
      <c r="X202" s="40">
        <f t="shared" si="22"/>
        <v>1.504483024614059</v>
      </c>
      <c r="Y202" s="44">
        <f t="shared" si="23"/>
        <v>6.325941730848864E-5</v>
      </c>
    </row>
    <row r="203" spans="1:25" ht="15.6" x14ac:dyDescent="0.3">
      <c r="A203" s="6" t="s">
        <v>316</v>
      </c>
      <c r="B203" s="6" t="s">
        <v>2</v>
      </c>
      <c r="C203" s="5">
        <v>6</v>
      </c>
      <c r="D203" s="51">
        <v>2.8274333882308137E-5</v>
      </c>
      <c r="E203" s="6">
        <v>10</v>
      </c>
      <c r="F203" s="6" t="s">
        <v>1</v>
      </c>
      <c r="G203" s="6" t="s">
        <v>219</v>
      </c>
      <c r="H203" s="5">
        <v>20</v>
      </c>
      <c r="I203" s="6">
        <v>0.01</v>
      </c>
      <c r="J203" s="5">
        <v>2.5</v>
      </c>
      <c r="K203" s="20">
        <v>1.9</v>
      </c>
      <c r="L203" s="19">
        <v>6700</v>
      </c>
      <c r="M203" s="56">
        <v>998.21</v>
      </c>
      <c r="N203" s="57">
        <v>1.0016000000000001E-3</v>
      </c>
      <c r="O203" s="58">
        <v>1.003E-6</v>
      </c>
      <c r="P203" s="2">
        <v>1.5000000000000568E-3</v>
      </c>
      <c r="Q203" s="1">
        <v>1.293942626763426</v>
      </c>
      <c r="R203" s="41" t="str">
        <f t="shared" si="19"/>
        <v>EGV03141</v>
      </c>
      <c r="S203" s="41" t="str">
        <f t="shared" si="18"/>
        <v>Pipe_Socket</v>
      </c>
      <c r="T203" s="42">
        <f>M203*('Data and dimensionless numbers'!C203*0.001)*('Data and dimensionless numbers'!K203*0.001/60)/(PI()*('Data and dimensionless numbers'!C203*0.001)^2/4)/N203</f>
        <v>6697.1313878493438</v>
      </c>
      <c r="U203" s="43">
        <f t="shared" si="20"/>
        <v>0.01</v>
      </c>
      <c r="V203" s="42">
        <f>(J203*60)*(('Data and dimensionless numbers'!K203*0.001/60)/(PI()*('Data and dimensionless numbers'!C203*0.001)^2/4))/(C203^0.001)</f>
        <v>167.69614387417715</v>
      </c>
      <c r="W203" s="45">
        <f t="shared" si="21"/>
        <v>4.5419607557283431E-4</v>
      </c>
      <c r="X203" s="40">
        <f t="shared" si="22"/>
        <v>1.504483024614059</v>
      </c>
      <c r="Y203" s="44">
        <f t="shared" si="23"/>
        <v>8.6262841784228404E-5</v>
      </c>
    </row>
    <row r="204" spans="1:25" ht="15.6" x14ac:dyDescent="0.3">
      <c r="A204" s="6" t="s">
        <v>315</v>
      </c>
      <c r="B204" s="6" t="s">
        <v>2</v>
      </c>
      <c r="C204" s="5">
        <v>6</v>
      </c>
      <c r="D204" s="51">
        <v>2.8274333882308137E-5</v>
      </c>
      <c r="E204" s="6">
        <v>10</v>
      </c>
      <c r="F204" s="6" t="s">
        <v>1</v>
      </c>
      <c r="G204" s="6" t="s">
        <v>219</v>
      </c>
      <c r="H204" s="5">
        <v>20</v>
      </c>
      <c r="I204" s="6">
        <v>0.01</v>
      </c>
      <c r="J204" s="5">
        <v>2.5</v>
      </c>
      <c r="K204" s="20">
        <v>1.9</v>
      </c>
      <c r="L204" s="19">
        <v>6700</v>
      </c>
      <c r="M204" s="56">
        <v>998.21</v>
      </c>
      <c r="N204" s="57">
        <v>1.0016000000000001E-3</v>
      </c>
      <c r="O204" s="58">
        <v>1.003E-6</v>
      </c>
      <c r="P204" s="2">
        <v>1.300000000000523E-3</v>
      </c>
      <c r="Q204" s="1">
        <v>1.1214169431953778</v>
      </c>
      <c r="R204" s="41" t="str">
        <f t="shared" si="19"/>
        <v>EGV03142</v>
      </c>
      <c r="S204" s="41" t="str">
        <f t="shared" si="18"/>
        <v>Pipe_Socket</v>
      </c>
      <c r="T204" s="42">
        <f>M204*('Data and dimensionless numbers'!C204*0.001)*('Data and dimensionless numbers'!K204*0.001/60)/(PI()*('Data and dimensionless numbers'!C204*0.001)^2/4)/N204</f>
        <v>6697.1313878493438</v>
      </c>
      <c r="U204" s="43">
        <f t="shared" si="20"/>
        <v>0.01</v>
      </c>
      <c r="V204" s="42">
        <f>(J204*60)*(('Data and dimensionless numbers'!K204*0.001/60)/(PI()*('Data and dimensionless numbers'!C204*0.001)^2/4))/(C204^0.001)</f>
        <v>167.69614387417715</v>
      </c>
      <c r="W204" s="45">
        <f t="shared" si="21"/>
        <v>4.5419607557283431E-4</v>
      </c>
      <c r="X204" s="40">
        <f t="shared" si="22"/>
        <v>1.504483024614059</v>
      </c>
      <c r="Y204" s="44">
        <f t="shared" si="23"/>
        <v>7.4761129546358515E-5</v>
      </c>
    </row>
    <row r="205" spans="1:25" ht="15.6" x14ac:dyDescent="0.3">
      <c r="A205" s="6" t="s">
        <v>314</v>
      </c>
      <c r="B205" s="6" t="s">
        <v>7</v>
      </c>
      <c r="C205" s="5">
        <v>6</v>
      </c>
      <c r="D205" s="51">
        <v>2.8274333882308137E-5</v>
      </c>
      <c r="E205" s="6" t="s">
        <v>6</v>
      </c>
      <c r="F205" s="6" t="s">
        <v>5</v>
      </c>
      <c r="G205" s="6" t="s">
        <v>215</v>
      </c>
      <c r="H205" s="5">
        <v>20</v>
      </c>
      <c r="I205" s="6">
        <v>0.01</v>
      </c>
      <c r="J205" s="5">
        <v>10</v>
      </c>
      <c r="K205" s="20">
        <v>1.9</v>
      </c>
      <c r="L205" s="19">
        <v>6700</v>
      </c>
      <c r="M205" s="56">
        <v>998.21</v>
      </c>
      <c r="N205" s="57">
        <v>1.0016000000000001E-3</v>
      </c>
      <c r="O205" s="58">
        <v>1.003E-6</v>
      </c>
      <c r="P205" s="2">
        <v>3.4999999999989484E-3</v>
      </c>
      <c r="Q205" s="1">
        <v>7.0174031598342861</v>
      </c>
      <c r="R205" s="41" t="str">
        <f t="shared" si="19"/>
        <v>EGV03144</v>
      </c>
      <c r="S205" s="41" t="str">
        <f t="shared" si="18"/>
        <v>Bend</v>
      </c>
      <c r="T205" s="42">
        <f>M205*('Data and dimensionless numbers'!C205*0.001)*('Data and dimensionless numbers'!K205*0.001/60)/(PI()*('Data and dimensionless numbers'!C205*0.001)^2/4)/N205</f>
        <v>6697.1313878493438</v>
      </c>
      <c r="U205" s="43">
        <f t="shared" si="20"/>
        <v>0.01</v>
      </c>
      <c r="V205" s="42">
        <f>(J205*60)*(('Data and dimensionless numbers'!K205*0.001/60)/(PI()*('Data and dimensionless numbers'!C205*0.001)^2/4))/(C205^0.001)</f>
        <v>670.78457549670861</v>
      </c>
      <c r="W205" s="45">
        <f t="shared" si="21"/>
        <v>4.5419607557283431E-4</v>
      </c>
      <c r="X205" s="40">
        <f t="shared" si="22"/>
        <v>1.504483024614059</v>
      </c>
      <c r="Y205" s="44">
        <f t="shared" si="23"/>
        <v>4.678268773222858E-4</v>
      </c>
    </row>
    <row r="206" spans="1:25" ht="15.6" x14ac:dyDescent="0.3">
      <c r="A206" s="6" t="s">
        <v>313</v>
      </c>
      <c r="B206" s="6" t="s">
        <v>7</v>
      </c>
      <c r="C206" s="5">
        <v>6</v>
      </c>
      <c r="D206" s="51">
        <v>2.8274333882308137E-5</v>
      </c>
      <c r="E206" s="6" t="s">
        <v>6</v>
      </c>
      <c r="F206" s="6" t="s">
        <v>5</v>
      </c>
      <c r="G206" s="6" t="s">
        <v>215</v>
      </c>
      <c r="H206" s="5">
        <v>20</v>
      </c>
      <c r="I206" s="6">
        <v>0.01</v>
      </c>
      <c r="J206" s="5">
        <v>10</v>
      </c>
      <c r="K206" s="20">
        <v>1.9</v>
      </c>
      <c r="L206" s="19">
        <v>6700</v>
      </c>
      <c r="M206" s="56">
        <v>998.21</v>
      </c>
      <c r="N206" s="57">
        <v>1.0016000000000001E-3</v>
      </c>
      <c r="O206" s="58">
        <v>1.003E-6</v>
      </c>
      <c r="P206" s="2">
        <v>3.5999999999987153E-3</v>
      </c>
      <c r="Q206" s="1">
        <v>7.2179003929720009</v>
      </c>
      <c r="R206" s="41" t="str">
        <f t="shared" si="19"/>
        <v>EGV03145</v>
      </c>
      <c r="S206" s="41" t="str">
        <f t="shared" si="18"/>
        <v>Bend</v>
      </c>
      <c r="T206" s="42">
        <f>M206*('Data and dimensionless numbers'!C206*0.001)*('Data and dimensionless numbers'!K206*0.001/60)/(PI()*('Data and dimensionless numbers'!C206*0.001)^2/4)/N206</f>
        <v>6697.1313878493438</v>
      </c>
      <c r="U206" s="43">
        <f t="shared" si="20"/>
        <v>0.01</v>
      </c>
      <c r="V206" s="42">
        <f>(J206*60)*(('Data and dimensionless numbers'!K206*0.001/60)/(PI()*('Data and dimensionless numbers'!C206*0.001)^2/4))/(C206^0.001)</f>
        <v>670.78457549670861</v>
      </c>
      <c r="W206" s="45">
        <f t="shared" si="21"/>
        <v>4.5419607557283431E-4</v>
      </c>
      <c r="X206" s="40">
        <f t="shared" si="22"/>
        <v>1.504483024614059</v>
      </c>
      <c r="Y206" s="44">
        <f t="shared" si="23"/>
        <v>4.8119335953146676E-4</v>
      </c>
    </row>
    <row r="207" spans="1:25" ht="15.6" x14ac:dyDescent="0.3">
      <c r="A207" s="6" t="s">
        <v>312</v>
      </c>
      <c r="B207" s="6" t="s">
        <v>7</v>
      </c>
      <c r="C207" s="5">
        <v>6</v>
      </c>
      <c r="D207" s="51">
        <v>2.8274333882308137E-5</v>
      </c>
      <c r="E207" s="6" t="s">
        <v>6</v>
      </c>
      <c r="F207" s="6" t="s">
        <v>5</v>
      </c>
      <c r="G207" s="6" t="s">
        <v>215</v>
      </c>
      <c r="H207" s="5">
        <v>20</v>
      </c>
      <c r="I207" s="6">
        <v>0.01</v>
      </c>
      <c r="J207" s="5">
        <v>10</v>
      </c>
      <c r="K207" s="20">
        <v>1.9</v>
      </c>
      <c r="L207" s="19">
        <v>6700</v>
      </c>
      <c r="M207" s="56">
        <v>998.21</v>
      </c>
      <c r="N207" s="57">
        <v>1.0016000000000001E-3</v>
      </c>
      <c r="O207" s="58">
        <v>1.003E-6</v>
      </c>
      <c r="P207" s="2">
        <v>1.9000000000026773E-3</v>
      </c>
      <c r="Q207" s="1">
        <v>3.8094474296308389</v>
      </c>
      <c r="R207" s="41" t="str">
        <f t="shared" si="19"/>
        <v>EGV03146</v>
      </c>
      <c r="S207" s="41" t="str">
        <f t="shared" si="18"/>
        <v>Bend</v>
      </c>
      <c r="T207" s="42">
        <f>M207*('Data and dimensionless numbers'!C207*0.001)*('Data and dimensionless numbers'!K207*0.001/60)/(PI()*('Data and dimensionless numbers'!C207*0.001)^2/4)/N207</f>
        <v>6697.1313878493438</v>
      </c>
      <c r="U207" s="43">
        <f t="shared" si="20"/>
        <v>0.01</v>
      </c>
      <c r="V207" s="42">
        <f>(J207*60)*(('Data and dimensionless numbers'!K207*0.001/60)/(PI()*('Data and dimensionless numbers'!C207*0.001)^2/4))/(C207^0.001)</f>
        <v>670.78457549670861</v>
      </c>
      <c r="W207" s="45">
        <f t="shared" si="21"/>
        <v>4.5419607557283431E-4</v>
      </c>
      <c r="X207" s="40">
        <f t="shared" si="22"/>
        <v>1.504483024614059</v>
      </c>
      <c r="Y207" s="44">
        <f t="shared" si="23"/>
        <v>2.5396316197538927E-4</v>
      </c>
    </row>
    <row r="208" spans="1:25" ht="15.6" x14ac:dyDescent="0.3">
      <c r="A208" s="6" t="s">
        <v>311</v>
      </c>
      <c r="B208" s="6" t="s">
        <v>7</v>
      </c>
      <c r="C208" s="5">
        <v>6</v>
      </c>
      <c r="D208" s="51">
        <v>2.8274333882308137E-5</v>
      </c>
      <c r="E208" s="6" t="s">
        <v>6</v>
      </c>
      <c r="F208" s="6" t="s">
        <v>5</v>
      </c>
      <c r="G208" s="6" t="s">
        <v>215</v>
      </c>
      <c r="H208" s="5">
        <v>20</v>
      </c>
      <c r="I208" s="6">
        <v>0.01</v>
      </c>
      <c r="J208" s="5">
        <v>1</v>
      </c>
      <c r="K208" s="20">
        <v>1.9</v>
      </c>
      <c r="L208" s="19">
        <v>6700</v>
      </c>
      <c r="M208" s="56">
        <v>998.21</v>
      </c>
      <c r="N208" s="57">
        <v>1.0016000000000001E-3</v>
      </c>
      <c r="O208" s="58">
        <v>1.003E-6</v>
      </c>
      <c r="P208" s="2">
        <v>3.6000000000022681E-3</v>
      </c>
      <c r="Q208" s="1">
        <v>7.2179003929791241</v>
      </c>
      <c r="R208" s="41" t="str">
        <f t="shared" si="19"/>
        <v>EGV03151</v>
      </c>
      <c r="S208" s="41" t="str">
        <f t="shared" si="18"/>
        <v>Bend</v>
      </c>
      <c r="T208" s="42">
        <f>M208*('Data and dimensionless numbers'!C208*0.001)*('Data and dimensionless numbers'!K208*0.001/60)/(PI()*('Data and dimensionless numbers'!C208*0.001)^2/4)/N208</f>
        <v>6697.1313878493438</v>
      </c>
      <c r="U208" s="43">
        <f t="shared" si="20"/>
        <v>0.01</v>
      </c>
      <c r="V208" s="42">
        <f>(J208*60)*(('Data and dimensionless numbers'!K208*0.001/60)/(PI()*('Data and dimensionless numbers'!C208*0.001)^2/4))/(C208^0.001)</f>
        <v>67.078457549670858</v>
      </c>
      <c r="W208" s="45">
        <f t="shared" si="21"/>
        <v>4.5419607557283431E-4</v>
      </c>
      <c r="X208" s="40">
        <f t="shared" si="22"/>
        <v>1.504483024614059</v>
      </c>
      <c r="Y208" s="44">
        <f t="shared" si="23"/>
        <v>4.8119335953194164E-4</v>
      </c>
    </row>
    <row r="209" spans="1:25" ht="15.6" x14ac:dyDescent="0.3">
      <c r="A209" s="6" t="s">
        <v>310</v>
      </c>
      <c r="B209" s="6" t="s">
        <v>7</v>
      </c>
      <c r="C209" s="5">
        <v>6</v>
      </c>
      <c r="D209" s="51">
        <v>2.8274333882308137E-5</v>
      </c>
      <c r="E209" s="6" t="s">
        <v>6</v>
      </c>
      <c r="F209" s="6" t="s">
        <v>5</v>
      </c>
      <c r="G209" s="6" t="s">
        <v>215</v>
      </c>
      <c r="H209" s="5">
        <v>20</v>
      </c>
      <c r="I209" s="6">
        <v>0.01</v>
      </c>
      <c r="J209" s="5">
        <v>1</v>
      </c>
      <c r="K209" s="20">
        <v>1.9</v>
      </c>
      <c r="L209" s="19">
        <v>6700</v>
      </c>
      <c r="M209" s="56">
        <v>998.21</v>
      </c>
      <c r="N209" s="57">
        <v>1.0016000000000001E-3</v>
      </c>
      <c r="O209" s="58">
        <v>1.003E-6</v>
      </c>
      <c r="P209" s="2">
        <v>3.0000000000001137E-3</v>
      </c>
      <c r="Q209" s="1">
        <v>6.0149169941457084</v>
      </c>
      <c r="R209" s="41" t="str">
        <f t="shared" si="19"/>
        <v>EGV03152</v>
      </c>
      <c r="S209" s="41" t="str">
        <f t="shared" si="18"/>
        <v>Bend</v>
      </c>
      <c r="T209" s="42">
        <f>M209*('Data and dimensionless numbers'!C209*0.001)*('Data and dimensionless numbers'!K209*0.001/60)/(PI()*('Data and dimensionless numbers'!C209*0.001)^2/4)/N209</f>
        <v>6697.1313878493438</v>
      </c>
      <c r="U209" s="43">
        <f t="shared" si="20"/>
        <v>0.01</v>
      </c>
      <c r="V209" s="42">
        <f>(J209*60)*(('Data and dimensionless numbers'!K209*0.001/60)/(PI()*('Data and dimensionless numbers'!C209*0.001)^2/4))/(C209^0.001)</f>
        <v>67.078457549670858</v>
      </c>
      <c r="W209" s="45">
        <f t="shared" si="21"/>
        <v>4.5419607557283431E-4</v>
      </c>
      <c r="X209" s="40">
        <f t="shared" si="22"/>
        <v>1.504483024614059</v>
      </c>
      <c r="Y209" s="44">
        <f t="shared" si="23"/>
        <v>4.0099446627638057E-4</v>
      </c>
    </row>
    <row r="210" spans="1:25" ht="15.6" x14ac:dyDescent="0.3">
      <c r="A210" s="6" t="s">
        <v>309</v>
      </c>
      <c r="B210" s="6" t="s">
        <v>7</v>
      </c>
      <c r="C210" s="5">
        <v>6</v>
      </c>
      <c r="D210" s="51">
        <v>2.8274333882308137E-5</v>
      </c>
      <c r="E210" s="6" t="s">
        <v>6</v>
      </c>
      <c r="F210" s="6" t="s">
        <v>5</v>
      </c>
      <c r="G210" s="6" t="s">
        <v>215</v>
      </c>
      <c r="H210" s="5">
        <v>20</v>
      </c>
      <c r="I210" s="6">
        <v>0.01</v>
      </c>
      <c r="J210" s="5">
        <v>2.5</v>
      </c>
      <c r="K210" s="20">
        <v>1.9</v>
      </c>
      <c r="L210" s="19">
        <v>6700</v>
      </c>
      <c r="M210" s="56">
        <v>998.21</v>
      </c>
      <c r="N210" s="57">
        <v>1.0016000000000001E-3</v>
      </c>
      <c r="O210" s="58">
        <v>1.003E-6</v>
      </c>
      <c r="P210" s="2">
        <v>1.5999999999998238E-3</v>
      </c>
      <c r="Q210" s="1">
        <v>3.2079557302105699</v>
      </c>
      <c r="R210" s="41" t="str">
        <f t="shared" si="19"/>
        <v>EGV03153</v>
      </c>
      <c r="S210" s="41" t="str">
        <f t="shared" si="18"/>
        <v>Bend</v>
      </c>
      <c r="T210" s="42">
        <f>M210*('Data and dimensionless numbers'!C210*0.001)*('Data and dimensionless numbers'!K210*0.001/60)/(PI()*('Data and dimensionless numbers'!C210*0.001)^2/4)/N210</f>
        <v>6697.1313878493438</v>
      </c>
      <c r="U210" s="43">
        <f t="shared" si="20"/>
        <v>0.01</v>
      </c>
      <c r="V210" s="42">
        <f>(J210*60)*(('Data and dimensionless numbers'!K210*0.001/60)/(PI()*('Data and dimensionless numbers'!C210*0.001)^2/4))/(C210^0.001)</f>
        <v>167.69614387417715</v>
      </c>
      <c r="W210" s="45">
        <f t="shared" si="21"/>
        <v>4.5419607557283431E-4</v>
      </c>
      <c r="X210" s="40">
        <f t="shared" si="22"/>
        <v>1.504483024614059</v>
      </c>
      <c r="Y210" s="44">
        <f t="shared" si="23"/>
        <v>2.1386371534737135E-4</v>
      </c>
    </row>
    <row r="211" spans="1:25" ht="15.6" x14ac:dyDescent="0.3">
      <c r="A211" s="6" t="s">
        <v>308</v>
      </c>
      <c r="B211" s="6" t="s">
        <v>7</v>
      </c>
      <c r="C211" s="5">
        <v>6</v>
      </c>
      <c r="D211" s="51">
        <v>2.8274333882308137E-5</v>
      </c>
      <c r="E211" s="6" t="s">
        <v>6</v>
      </c>
      <c r="F211" s="6" t="s">
        <v>5</v>
      </c>
      <c r="G211" s="6" t="s">
        <v>215</v>
      </c>
      <c r="H211" s="5">
        <v>20</v>
      </c>
      <c r="I211" s="6">
        <v>0.01</v>
      </c>
      <c r="J211" s="5">
        <v>2.5</v>
      </c>
      <c r="K211" s="20">
        <v>1.9</v>
      </c>
      <c r="L211" s="19">
        <v>6700</v>
      </c>
      <c r="M211" s="56">
        <v>998.21</v>
      </c>
      <c r="N211" s="57">
        <v>1.0016000000000001E-3</v>
      </c>
      <c r="O211" s="58">
        <v>1.003E-6</v>
      </c>
      <c r="P211" s="2">
        <v>3.2999999999994145E-3</v>
      </c>
      <c r="Q211" s="1">
        <v>6.6164086935588546</v>
      </c>
      <c r="R211" s="41" t="str">
        <f t="shared" si="19"/>
        <v>EGV03154</v>
      </c>
      <c r="S211" s="41" t="str">
        <f t="shared" si="18"/>
        <v>Bend</v>
      </c>
      <c r="T211" s="42">
        <f>M211*('Data and dimensionless numbers'!C211*0.001)*('Data and dimensionless numbers'!K211*0.001/60)/(PI()*('Data and dimensionless numbers'!C211*0.001)^2/4)/N211</f>
        <v>6697.1313878493438</v>
      </c>
      <c r="U211" s="43">
        <f t="shared" si="20"/>
        <v>0.01</v>
      </c>
      <c r="V211" s="42">
        <f>(J211*60)*(('Data and dimensionless numbers'!K211*0.001/60)/(PI()*('Data and dimensionless numbers'!C211*0.001)^2/4))/(C211^0.001)</f>
        <v>167.69614387417715</v>
      </c>
      <c r="W211" s="45">
        <f t="shared" si="21"/>
        <v>4.5419607557283431E-4</v>
      </c>
      <c r="X211" s="40">
        <f t="shared" si="22"/>
        <v>1.504483024614059</v>
      </c>
      <c r="Y211" s="44">
        <f t="shared" si="23"/>
        <v>4.4109391290392367E-4</v>
      </c>
    </row>
    <row r="212" spans="1:25" ht="15.6" x14ac:dyDescent="0.3">
      <c r="A212" s="6" t="s">
        <v>307</v>
      </c>
      <c r="B212" s="6" t="s">
        <v>7</v>
      </c>
      <c r="C212" s="5">
        <v>6</v>
      </c>
      <c r="D212" s="51">
        <v>2.8274333882308137E-5</v>
      </c>
      <c r="E212" s="6" t="s">
        <v>6</v>
      </c>
      <c r="F212" s="6" t="s">
        <v>5</v>
      </c>
      <c r="G212" s="6" t="s">
        <v>215</v>
      </c>
      <c r="H212" s="5">
        <v>20</v>
      </c>
      <c r="I212" s="6">
        <v>0.01</v>
      </c>
      <c r="J212" s="5">
        <v>2.5</v>
      </c>
      <c r="K212" s="20">
        <v>1.9</v>
      </c>
      <c r="L212" s="19">
        <v>6700</v>
      </c>
      <c r="M212" s="56">
        <v>998.21</v>
      </c>
      <c r="N212" s="57">
        <v>1.0016000000000001E-3</v>
      </c>
      <c r="O212" s="58">
        <v>1.003E-6</v>
      </c>
      <c r="P212" s="2">
        <v>3.2999999999994145E-3</v>
      </c>
      <c r="Q212" s="1">
        <v>6.6164086935588546</v>
      </c>
      <c r="R212" s="41" t="str">
        <f t="shared" si="19"/>
        <v>EGV03155</v>
      </c>
      <c r="S212" s="41" t="str">
        <f t="shared" si="18"/>
        <v>Bend</v>
      </c>
      <c r="T212" s="42">
        <f>M212*('Data and dimensionless numbers'!C212*0.001)*('Data and dimensionless numbers'!K212*0.001/60)/(PI()*('Data and dimensionless numbers'!C212*0.001)^2/4)/N212</f>
        <v>6697.1313878493438</v>
      </c>
      <c r="U212" s="43">
        <f t="shared" si="20"/>
        <v>0.01</v>
      </c>
      <c r="V212" s="42">
        <f>(J212*60)*(('Data and dimensionless numbers'!K212*0.001/60)/(PI()*('Data and dimensionless numbers'!C212*0.001)^2/4))/(C212^0.001)</f>
        <v>167.69614387417715</v>
      </c>
      <c r="W212" s="45">
        <f t="shared" si="21"/>
        <v>4.5419607557283431E-4</v>
      </c>
      <c r="X212" s="40">
        <f t="shared" si="22"/>
        <v>1.504483024614059</v>
      </c>
      <c r="Y212" s="44">
        <f t="shared" si="23"/>
        <v>4.4109391290392367E-4</v>
      </c>
    </row>
    <row r="213" spans="1:25" ht="15.6" x14ac:dyDescent="0.3">
      <c r="A213" s="6" t="s">
        <v>306</v>
      </c>
      <c r="B213" s="6" t="s">
        <v>2</v>
      </c>
      <c r="C213" s="5">
        <v>6</v>
      </c>
      <c r="D213" s="51">
        <v>2.8274333882308137E-5</v>
      </c>
      <c r="E213" s="6">
        <v>10</v>
      </c>
      <c r="F213" s="6" t="s">
        <v>1</v>
      </c>
      <c r="G213" s="6" t="s">
        <v>219</v>
      </c>
      <c r="H213" s="5">
        <v>20</v>
      </c>
      <c r="I213" s="6">
        <v>0.01</v>
      </c>
      <c r="J213" s="5">
        <v>2.5</v>
      </c>
      <c r="K213" s="20">
        <v>1.9</v>
      </c>
      <c r="L213" s="19">
        <v>6700</v>
      </c>
      <c r="M213" s="56">
        <v>998.21</v>
      </c>
      <c r="N213" s="57">
        <v>1.0016000000000001E-3</v>
      </c>
      <c r="O213" s="58">
        <v>1.003E-6</v>
      </c>
      <c r="P213" s="2">
        <v>2.8999999999985704E-3</v>
      </c>
      <c r="Q213" s="1">
        <v>2.5016224117412955</v>
      </c>
      <c r="R213" s="41" t="str">
        <f t="shared" si="19"/>
        <v>EGV03156</v>
      </c>
      <c r="S213" s="41" t="str">
        <f t="shared" si="18"/>
        <v>Pipe_Socket</v>
      </c>
      <c r="T213" s="42">
        <f>M213*('Data and dimensionless numbers'!C213*0.001)*('Data and dimensionless numbers'!K213*0.001/60)/(PI()*('Data and dimensionless numbers'!C213*0.001)^2/4)/N213</f>
        <v>6697.1313878493438</v>
      </c>
      <c r="U213" s="43">
        <f t="shared" si="20"/>
        <v>0.01</v>
      </c>
      <c r="V213" s="42">
        <f>(J213*60)*(('Data and dimensionless numbers'!K213*0.001/60)/(PI()*('Data and dimensionless numbers'!C213*0.001)^2/4))/(C213^0.001)</f>
        <v>167.69614387417715</v>
      </c>
      <c r="W213" s="45">
        <f t="shared" si="21"/>
        <v>4.5419607557283431E-4</v>
      </c>
      <c r="X213" s="40">
        <f t="shared" si="22"/>
        <v>1.504483024614059</v>
      </c>
      <c r="Y213" s="44">
        <f t="shared" si="23"/>
        <v>1.6677482744941968E-4</v>
      </c>
    </row>
    <row r="214" spans="1:25" ht="15.6" x14ac:dyDescent="0.3">
      <c r="A214" s="6" t="s">
        <v>305</v>
      </c>
      <c r="B214" s="6" t="s">
        <v>2</v>
      </c>
      <c r="C214" s="5">
        <v>6</v>
      </c>
      <c r="D214" s="51">
        <v>2.8274333882308137E-5</v>
      </c>
      <c r="E214" s="6">
        <v>10</v>
      </c>
      <c r="F214" s="6" t="s">
        <v>1</v>
      </c>
      <c r="G214" s="6" t="s">
        <v>219</v>
      </c>
      <c r="H214" s="5">
        <v>20</v>
      </c>
      <c r="I214" s="6">
        <v>0.01</v>
      </c>
      <c r="J214" s="5">
        <v>2.5</v>
      </c>
      <c r="K214" s="20">
        <v>1.9</v>
      </c>
      <c r="L214" s="19">
        <v>6700</v>
      </c>
      <c r="M214" s="56">
        <v>998.21</v>
      </c>
      <c r="N214" s="57">
        <v>1.0016000000000001E-3</v>
      </c>
      <c r="O214" s="58">
        <v>1.003E-6</v>
      </c>
      <c r="P214" s="2">
        <v>3.0000000000001137E-3</v>
      </c>
      <c r="Q214" s="1">
        <v>2.5878852535268519</v>
      </c>
      <c r="R214" s="41" t="str">
        <f t="shared" si="19"/>
        <v>EGV03157</v>
      </c>
      <c r="S214" s="41" t="str">
        <f t="shared" si="18"/>
        <v>Pipe_Socket</v>
      </c>
      <c r="T214" s="42">
        <f>M214*('Data and dimensionless numbers'!C214*0.001)*('Data and dimensionless numbers'!K214*0.001/60)/(PI()*('Data and dimensionless numbers'!C214*0.001)^2/4)/N214</f>
        <v>6697.1313878493438</v>
      </c>
      <c r="U214" s="43">
        <f t="shared" si="20"/>
        <v>0.01</v>
      </c>
      <c r="V214" s="42">
        <f>(J214*60)*(('Data and dimensionless numbers'!K214*0.001/60)/(PI()*('Data and dimensionless numbers'!C214*0.001)^2/4))/(C214^0.001)</f>
        <v>167.69614387417715</v>
      </c>
      <c r="W214" s="45">
        <f t="shared" si="21"/>
        <v>4.5419607557283431E-4</v>
      </c>
      <c r="X214" s="40">
        <f t="shared" si="22"/>
        <v>1.504483024614059</v>
      </c>
      <c r="Y214" s="44">
        <f t="shared" si="23"/>
        <v>1.7252568356845681E-4</v>
      </c>
    </row>
    <row r="215" spans="1:25" ht="15.6" x14ac:dyDescent="0.3">
      <c r="A215" s="6" t="s">
        <v>304</v>
      </c>
      <c r="B215" s="6" t="s">
        <v>2</v>
      </c>
      <c r="C215" s="5">
        <v>6</v>
      </c>
      <c r="D215" s="51">
        <v>2.8274333882308137E-5</v>
      </c>
      <c r="E215" s="6">
        <v>10</v>
      </c>
      <c r="F215" s="6" t="s">
        <v>1</v>
      </c>
      <c r="G215" s="6" t="s">
        <v>219</v>
      </c>
      <c r="H215" s="5">
        <v>20</v>
      </c>
      <c r="I215" s="6">
        <v>0.01</v>
      </c>
      <c r="J215" s="5">
        <v>2.5</v>
      </c>
      <c r="K215" s="20">
        <v>1.9</v>
      </c>
      <c r="L215" s="19">
        <v>6700</v>
      </c>
      <c r="M215" s="56">
        <v>998.21</v>
      </c>
      <c r="N215" s="57">
        <v>1.0016000000000001E-3</v>
      </c>
      <c r="O215" s="58">
        <v>1.003E-6</v>
      </c>
      <c r="P215" s="2">
        <v>2.4999999999995026E-3</v>
      </c>
      <c r="Q215" s="1">
        <v>2.1565710446051991</v>
      </c>
      <c r="R215" s="41" t="str">
        <f t="shared" si="19"/>
        <v>EGV03158</v>
      </c>
      <c r="S215" s="41" t="str">
        <f t="shared" si="18"/>
        <v>Pipe_Socket</v>
      </c>
      <c r="T215" s="42">
        <f>M215*('Data and dimensionless numbers'!C215*0.001)*('Data and dimensionless numbers'!K215*0.001/60)/(PI()*('Data and dimensionless numbers'!C215*0.001)^2/4)/N215</f>
        <v>6697.1313878493438</v>
      </c>
      <c r="U215" s="43">
        <f t="shared" si="20"/>
        <v>0.01</v>
      </c>
      <c r="V215" s="42">
        <f>(J215*60)*(('Data and dimensionless numbers'!K215*0.001/60)/(PI()*('Data and dimensionless numbers'!C215*0.001)^2/4))/(C215^0.001)</f>
        <v>167.69614387417715</v>
      </c>
      <c r="W215" s="45">
        <f t="shared" si="21"/>
        <v>4.5419607557283431E-4</v>
      </c>
      <c r="X215" s="40">
        <f t="shared" si="22"/>
        <v>1.504483024614059</v>
      </c>
      <c r="Y215" s="44">
        <f t="shared" si="23"/>
        <v>1.4377140297367995E-4</v>
      </c>
    </row>
    <row r="216" spans="1:25" ht="15.6" x14ac:dyDescent="0.3">
      <c r="A216" s="6" t="s">
        <v>303</v>
      </c>
      <c r="B216" s="6" t="s">
        <v>2</v>
      </c>
      <c r="C216" s="5">
        <v>6</v>
      </c>
      <c r="D216" s="51">
        <v>2.8274333882308137E-5</v>
      </c>
      <c r="E216" s="6">
        <v>10</v>
      </c>
      <c r="F216" s="6" t="s">
        <v>1</v>
      </c>
      <c r="G216" s="6" t="s">
        <v>219</v>
      </c>
      <c r="H216" s="5">
        <v>20</v>
      </c>
      <c r="I216" s="6">
        <v>0.01</v>
      </c>
      <c r="J216" s="5">
        <v>60</v>
      </c>
      <c r="K216" s="20">
        <v>1.9</v>
      </c>
      <c r="L216" s="19">
        <v>6700</v>
      </c>
      <c r="M216" s="56">
        <v>998.21</v>
      </c>
      <c r="N216" s="57">
        <v>1.0016000000000001E-3</v>
      </c>
      <c r="O216" s="58">
        <v>1.003E-6</v>
      </c>
      <c r="P216" s="2">
        <v>2.0300000000000651E-2</v>
      </c>
      <c r="Q216" s="1">
        <v>17.51135688219826</v>
      </c>
      <c r="R216" s="41" t="str">
        <f t="shared" si="19"/>
        <v>EGV03159</v>
      </c>
      <c r="S216" s="41" t="str">
        <f t="shared" si="18"/>
        <v>Pipe_Socket</v>
      </c>
      <c r="T216" s="42">
        <f>M216*('Data and dimensionless numbers'!C216*0.001)*('Data and dimensionless numbers'!K216*0.001/60)/(PI()*('Data and dimensionless numbers'!C216*0.001)^2/4)/N216</f>
        <v>6697.1313878493438</v>
      </c>
      <c r="U216" s="43">
        <f t="shared" si="20"/>
        <v>0.01</v>
      </c>
      <c r="V216" s="42">
        <f>(J216*60)*(('Data and dimensionless numbers'!K216*0.001/60)/(PI()*('Data and dimensionless numbers'!C216*0.001)^2/4))/(C216^0.001)</f>
        <v>4024.7074529802517</v>
      </c>
      <c r="W216" s="45">
        <f t="shared" si="21"/>
        <v>4.5419607557283431E-4</v>
      </c>
      <c r="X216" s="40">
        <f t="shared" si="22"/>
        <v>1.504483024614059</v>
      </c>
      <c r="Y216" s="44">
        <f t="shared" si="23"/>
        <v>1.1674237921465507E-3</v>
      </c>
    </row>
    <row r="217" spans="1:25" ht="15.6" x14ac:dyDescent="0.3">
      <c r="A217" s="6" t="s">
        <v>302</v>
      </c>
      <c r="B217" s="6" t="s">
        <v>2</v>
      </c>
      <c r="C217" s="5">
        <v>6</v>
      </c>
      <c r="D217" s="51">
        <v>2.8274333882308137E-5</v>
      </c>
      <c r="E217" s="6">
        <v>10</v>
      </c>
      <c r="F217" s="6" t="s">
        <v>1</v>
      </c>
      <c r="G217" s="6" t="s">
        <v>219</v>
      </c>
      <c r="H217" s="5">
        <v>20</v>
      </c>
      <c r="I217" s="6">
        <v>0.01</v>
      </c>
      <c r="J217" s="5">
        <v>60</v>
      </c>
      <c r="K217" s="20">
        <v>1.9</v>
      </c>
      <c r="L217" s="19">
        <v>6700</v>
      </c>
      <c r="M217" s="56">
        <v>998.21</v>
      </c>
      <c r="N217" s="57">
        <v>1.0016000000000001E-3</v>
      </c>
      <c r="O217" s="58">
        <v>1.003E-6</v>
      </c>
      <c r="P217" s="2">
        <v>1.9299999999999429E-2</v>
      </c>
      <c r="Q217" s="1">
        <v>16.648728464354956</v>
      </c>
      <c r="R217" s="41" t="str">
        <f t="shared" si="19"/>
        <v>EGV03160</v>
      </c>
      <c r="S217" s="41" t="str">
        <f t="shared" si="18"/>
        <v>Pipe_Socket</v>
      </c>
      <c r="T217" s="42">
        <f>M217*('Data and dimensionless numbers'!C217*0.001)*('Data and dimensionless numbers'!K217*0.001/60)/(PI()*('Data and dimensionless numbers'!C217*0.001)^2/4)/N217</f>
        <v>6697.1313878493438</v>
      </c>
      <c r="U217" s="43">
        <f t="shared" si="20"/>
        <v>0.01</v>
      </c>
      <c r="V217" s="42">
        <f>(J217*60)*(('Data and dimensionless numbers'!K217*0.001/60)/(PI()*('Data and dimensionless numbers'!C217*0.001)^2/4))/(C217^0.001)</f>
        <v>4024.7074529802517</v>
      </c>
      <c r="W217" s="45">
        <f t="shared" si="21"/>
        <v>4.5419607557283431E-4</v>
      </c>
      <c r="X217" s="40">
        <f t="shared" si="22"/>
        <v>1.504483024614059</v>
      </c>
      <c r="Y217" s="44">
        <f t="shared" si="23"/>
        <v>1.109915230956997E-3</v>
      </c>
    </row>
    <row r="218" spans="1:25" ht="15.6" x14ac:dyDescent="0.3">
      <c r="A218" s="6" t="s">
        <v>301</v>
      </c>
      <c r="B218" s="6" t="s">
        <v>2</v>
      </c>
      <c r="C218" s="5">
        <v>6</v>
      </c>
      <c r="D218" s="51">
        <v>2.8274333882308137E-5</v>
      </c>
      <c r="E218" s="6">
        <v>10</v>
      </c>
      <c r="F218" s="6" t="s">
        <v>1</v>
      </c>
      <c r="G218" s="6" t="s">
        <v>219</v>
      </c>
      <c r="H218" s="5">
        <v>20</v>
      </c>
      <c r="I218" s="6">
        <v>0.01</v>
      </c>
      <c r="J218" s="5">
        <v>60</v>
      </c>
      <c r="K218" s="20">
        <v>1.9</v>
      </c>
      <c r="L218" s="19">
        <v>6700</v>
      </c>
      <c r="M218" s="56">
        <v>998.21</v>
      </c>
      <c r="N218" s="57">
        <v>1.0016000000000001E-3</v>
      </c>
      <c r="O218" s="58">
        <v>1.003E-6</v>
      </c>
      <c r="P218" s="2">
        <v>1.8900000000000361E-2</v>
      </c>
      <c r="Q218" s="1">
        <v>16.303677097218859</v>
      </c>
      <c r="R218" s="41" t="str">
        <f t="shared" si="19"/>
        <v>EGV03161</v>
      </c>
      <c r="S218" s="41" t="str">
        <f t="shared" si="18"/>
        <v>Pipe_Socket</v>
      </c>
      <c r="T218" s="42">
        <f>M218*('Data and dimensionless numbers'!C218*0.001)*('Data and dimensionless numbers'!K218*0.001/60)/(PI()*('Data and dimensionless numbers'!C218*0.001)^2/4)/N218</f>
        <v>6697.1313878493438</v>
      </c>
      <c r="U218" s="43">
        <f t="shared" si="20"/>
        <v>0.01</v>
      </c>
      <c r="V218" s="42">
        <f>(J218*60)*(('Data and dimensionless numbers'!K218*0.001/60)/(PI()*('Data and dimensionless numbers'!C218*0.001)^2/4))/(C218^0.001)</f>
        <v>4024.7074529802517</v>
      </c>
      <c r="W218" s="45">
        <f t="shared" si="21"/>
        <v>4.5419607557283431E-4</v>
      </c>
      <c r="X218" s="40">
        <f t="shared" si="22"/>
        <v>1.504483024614059</v>
      </c>
      <c r="Y218" s="44">
        <f t="shared" si="23"/>
        <v>1.0869118064812573E-3</v>
      </c>
    </row>
    <row r="219" spans="1:25" ht="15.6" x14ac:dyDescent="0.3">
      <c r="A219" s="6" t="s">
        <v>300</v>
      </c>
      <c r="B219" s="6" t="s">
        <v>2</v>
      </c>
      <c r="C219" s="5">
        <v>6</v>
      </c>
      <c r="D219" s="51">
        <v>2.8274333882308137E-5</v>
      </c>
      <c r="E219" s="6">
        <v>10</v>
      </c>
      <c r="F219" s="6" t="s">
        <v>1</v>
      </c>
      <c r="G219" s="6" t="s">
        <v>219</v>
      </c>
      <c r="H219" s="5">
        <v>20</v>
      </c>
      <c r="I219" s="6">
        <v>0.01</v>
      </c>
      <c r="J219" s="5">
        <v>45</v>
      </c>
      <c r="K219" s="20">
        <v>1.9</v>
      </c>
      <c r="L219" s="19">
        <v>6700</v>
      </c>
      <c r="M219" s="56">
        <v>998.21</v>
      </c>
      <c r="N219" s="57">
        <v>1.0016000000000001E-3</v>
      </c>
      <c r="O219" s="58">
        <v>1.003E-6</v>
      </c>
      <c r="P219" s="2">
        <v>1.550000000000118E-2</v>
      </c>
      <c r="Q219" s="1">
        <v>13.370740476555913</v>
      </c>
      <c r="R219" s="41" t="str">
        <f t="shared" si="19"/>
        <v>EGV03162</v>
      </c>
      <c r="S219" s="41" t="str">
        <f t="shared" si="18"/>
        <v>Pipe_Socket</v>
      </c>
      <c r="T219" s="42">
        <f>M219*('Data and dimensionless numbers'!C219*0.001)*('Data and dimensionless numbers'!K219*0.001/60)/(PI()*('Data and dimensionless numbers'!C219*0.001)^2/4)/N219</f>
        <v>6697.1313878493438</v>
      </c>
      <c r="U219" s="43">
        <f t="shared" si="20"/>
        <v>0.01</v>
      </c>
      <c r="V219" s="42">
        <f>(J219*60)*(('Data and dimensionless numbers'!K219*0.001/60)/(PI()*('Data and dimensionless numbers'!C219*0.001)^2/4))/(C219^0.001)</f>
        <v>3018.5305897351886</v>
      </c>
      <c r="W219" s="45">
        <f t="shared" si="21"/>
        <v>4.5419607557283431E-4</v>
      </c>
      <c r="X219" s="40">
        <f t="shared" si="22"/>
        <v>1.504483024614059</v>
      </c>
      <c r="Y219" s="44">
        <f t="shared" si="23"/>
        <v>8.9138269843706092E-4</v>
      </c>
    </row>
    <row r="220" spans="1:25" ht="15.6" x14ac:dyDescent="0.3">
      <c r="A220" s="6" t="s">
        <v>299</v>
      </c>
      <c r="B220" s="6" t="s">
        <v>2</v>
      </c>
      <c r="C220" s="5">
        <v>6</v>
      </c>
      <c r="D220" s="51">
        <v>2.8274333882308137E-5</v>
      </c>
      <c r="E220" s="6">
        <v>10</v>
      </c>
      <c r="F220" s="6" t="s">
        <v>1</v>
      </c>
      <c r="G220" s="6" t="s">
        <v>219</v>
      </c>
      <c r="H220" s="5">
        <v>20</v>
      </c>
      <c r="I220" s="6">
        <v>0.01</v>
      </c>
      <c r="J220" s="5">
        <v>45</v>
      </c>
      <c r="K220" s="20">
        <v>1.9</v>
      </c>
      <c r="L220" s="19">
        <v>6700</v>
      </c>
      <c r="M220" s="56">
        <v>998.21</v>
      </c>
      <c r="N220" s="57">
        <v>1.0016000000000001E-3</v>
      </c>
      <c r="O220" s="58">
        <v>1.003E-6</v>
      </c>
      <c r="P220" s="2">
        <v>1.3799999999999812E-2</v>
      </c>
      <c r="Q220" s="1">
        <v>11.904272166222906</v>
      </c>
      <c r="R220" s="41" t="str">
        <f t="shared" si="19"/>
        <v>EGV03163</v>
      </c>
      <c r="S220" s="41" t="str">
        <f t="shared" si="18"/>
        <v>Pipe_Socket</v>
      </c>
      <c r="T220" s="42">
        <f>M220*('Data and dimensionless numbers'!C220*0.001)*('Data and dimensionless numbers'!K220*0.001/60)/(PI()*('Data and dimensionless numbers'!C220*0.001)^2/4)/N220</f>
        <v>6697.1313878493438</v>
      </c>
      <c r="U220" s="43">
        <f t="shared" si="20"/>
        <v>0.01</v>
      </c>
      <c r="V220" s="42">
        <f>(J220*60)*(('Data and dimensionless numbers'!K220*0.001/60)/(PI()*('Data and dimensionless numbers'!C220*0.001)^2/4))/(C220^0.001)</f>
        <v>3018.5305897351886</v>
      </c>
      <c r="W220" s="45">
        <f t="shared" si="21"/>
        <v>4.5419607557283431E-4</v>
      </c>
      <c r="X220" s="40">
        <f t="shared" si="22"/>
        <v>1.504483024614059</v>
      </c>
      <c r="Y220" s="44">
        <f t="shared" si="23"/>
        <v>7.9361814441486034E-4</v>
      </c>
    </row>
    <row r="221" spans="1:25" ht="15.6" x14ac:dyDescent="0.3">
      <c r="A221" s="6" t="s">
        <v>298</v>
      </c>
      <c r="B221" s="6" t="s">
        <v>2</v>
      </c>
      <c r="C221" s="5">
        <v>6</v>
      </c>
      <c r="D221" s="51">
        <v>2.8274333882308137E-5</v>
      </c>
      <c r="E221" s="6">
        <v>10</v>
      </c>
      <c r="F221" s="6" t="s">
        <v>1</v>
      </c>
      <c r="G221" s="6" t="s">
        <v>219</v>
      </c>
      <c r="H221" s="5">
        <v>20</v>
      </c>
      <c r="I221" s="6">
        <v>0.01</v>
      </c>
      <c r="J221" s="5">
        <v>45</v>
      </c>
      <c r="K221" s="20">
        <v>1.9</v>
      </c>
      <c r="L221" s="19">
        <v>6700</v>
      </c>
      <c r="M221" s="56">
        <v>998.21</v>
      </c>
      <c r="N221" s="57">
        <v>1.0016000000000001E-3</v>
      </c>
      <c r="O221" s="58">
        <v>1.003E-6</v>
      </c>
      <c r="P221" s="2">
        <v>1.3799999999999812E-2</v>
      </c>
      <c r="Q221" s="1">
        <v>11.904272166222906</v>
      </c>
      <c r="R221" s="41" t="str">
        <f t="shared" si="19"/>
        <v>EGV03164</v>
      </c>
      <c r="S221" s="41" t="str">
        <f t="shared" si="18"/>
        <v>Pipe_Socket</v>
      </c>
      <c r="T221" s="42">
        <f>M221*('Data and dimensionless numbers'!C221*0.001)*('Data and dimensionless numbers'!K221*0.001/60)/(PI()*('Data and dimensionless numbers'!C221*0.001)^2/4)/N221</f>
        <v>6697.1313878493438</v>
      </c>
      <c r="U221" s="43">
        <f t="shared" si="20"/>
        <v>0.01</v>
      </c>
      <c r="V221" s="42">
        <f>(J221*60)*(('Data and dimensionless numbers'!K221*0.001/60)/(PI()*('Data and dimensionless numbers'!C221*0.001)^2/4))/(C221^0.001)</f>
        <v>3018.5305897351886</v>
      </c>
      <c r="W221" s="45">
        <f t="shared" si="21"/>
        <v>4.5419607557283431E-4</v>
      </c>
      <c r="X221" s="40">
        <f t="shared" si="22"/>
        <v>1.504483024614059</v>
      </c>
      <c r="Y221" s="44">
        <f t="shared" si="23"/>
        <v>7.9361814441486034E-4</v>
      </c>
    </row>
    <row r="222" spans="1:25" ht="15.6" x14ac:dyDescent="0.3">
      <c r="A222" s="6" t="s">
        <v>297</v>
      </c>
      <c r="B222" s="6" t="s">
        <v>2</v>
      </c>
      <c r="C222" s="5">
        <v>6</v>
      </c>
      <c r="D222" s="51">
        <v>2.8274333882308137E-5</v>
      </c>
      <c r="E222" s="6">
        <v>10</v>
      </c>
      <c r="F222" s="6" t="s">
        <v>1</v>
      </c>
      <c r="G222" s="6" t="s">
        <v>219</v>
      </c>
      <c r="H222" s="5">
        <v>50</v>
      </c>
      <c r="I222" s="6">
        <v>0.01</v>
      </c>
      <c r="J222" s="5">
        <v>5</v>
      </c>
      <c r="K222" s="20">
        <v>1.9</v>
      </c>
      <c r="L222" s="19">
        <v>12100</v>
      </c>
      <c r="M222" s="56">
        <v>988.05</v>
      </c>
      <c r="N222" s="57">
        <v>5.4651999999999999E-4</v>
      </c>
      <c r="O222" s="59">
        <v>5.5310000000000005E-7</v>
      </c>
      <c r="P222" s="2">
        <v>2.4999999999995026E-3</v>
      </c>
      <c r="Q222" s="1">
        <v>2.1565710446051991</v>
      </c>
      <c r="R222" s="41" t="str">
        <f t="shared" si="19"/>
        <v>EGV03166</v>
      </c>
      <c r="S222" s="41" t="str">
        <f t="shared" si="18"/>
        <v>Pipe_Socket</v>
      </c>
      <c r="T222" s="42">
        <f>M222*('Data and dimensionless numbers'!C222*0.001)*('Data and dimensionless numbers'!K222*0.001/60)/(PI()*('Data and dimensionless numbers'!C222*0.001)^2/4)/N222</f>
        <v>12148.819556942095</v>
      </c>
      <c r="U222" s="43">
        <f t="shared" si="20"/>
        <v>0.01</v>
      </c>
      <c r="V222" s="42">
        <f>(J222*60)*(('Data and dimensionless numbers'!K222*0.001/60)/(PI()*('Data and dimensionless numbers'!C222*0.001)^2/4))/(C222^0.001)</f>
        <v>335.39228774835431</v>
      </c>
      <c r="W222" s="45">
        <f t="shared" si="21"/>
        <v>1.5191796754541978E-3</v>
      </c>
      <c r="X222" s="40">
        <f t="shared" si="22"/>
        <v>1.5302363240726684</v>
      </c>
      <c r="Y222" s="44">
        <f t="shared" si="23"/>
        <v>1.4377140297367995E-4</v>
      </c>
    </row>
    <row r="223" spans="1:25" ht="15.6" x14ac:dyDescent="0.3">
      <c r="A223" s="6" t="s">
        <v>296</v>
      </c>
      <c r="B223" s="6" t="s">
        <v>2</v>
      </c>
      <c r="C223" s="5">
        <v>6</v>
      </c>
      <c r="D223" s="51">
        <v>2.8274333882308137E-5</v>
      </c>
      <c r="E223" s="6">
        <v>10</v>
      </c>
      <c r="F223" s="6" t="s">
        <v>1</v>
      </c>
      <c r="G223" s="6" t="s">
        <v>219</v>
      </c>
      <c r="H223" s="5">
        <v>50</v>
      </c>
      <c r="I223" s="6">
        <v>0.01</v>
      </c>
      <c r="J223" s="5">
        <v>5</v>
      </c>
      <c r="K223" s="20">
        <v>1.9</v>
      </c>
      <c r="L223" s="19">
        <v>12100</v>
      </c>
      <c r="M223" s="56">
        <v>988.05</v>
      </c>
      <c r="N223" s="57">
        <v>5.4651999999999999E-4</v>
      </c>
      <c r="O223" s="59">
        <v>5.5310000000000005E-7</v>
      </c>
      <c r="P223" s="2">
        <v>2.8000000000005798E-3</v>
      </c>
      <c r="Q223" s="1">
        <v>2.4153595699588037</v>
      </c>
      <c r="R223" s="41" t="str">
        <f t="shared" si="19"/>
        <v>EGV03167</v>
      </c>
      <c r="S223" s="41" t="str">
        <f t="shared" si="18"/>
        <v>Pipe_Socket</v>
      </c>
      <c r="T223" s="42">
        <f>M223*('Data and dimensionless numbers'!C223*0.001)*('Data and dimensionless numbers'!K223*0.001/60)/(PI()*('Data and dimensionless numbers'!C223*0.001)^2/4)/N223</f>
        <v>12148.819556942095</v>
      </c>
      <c r="U223" s="43">
        <f t="shared" si="20"/>
        <v>0.01</v>
      </c>
      <c r="V223" s="42">
        <f>(J223*60)*(('Data and dimensionless numbers'!K223*0.001/60)/(PI()*('Data and dimensionless numbers'!C223*0.001)^2/4))/(C223^0.001)</f>
        <v>335.39228774835431</v>
      </c>
      <c r="W223" s="45">
        <f t="shared" si="21"/>
        <v>1.5191796754541978E-3</v>
      </c>
      <c r="X223" s="40">
        <f t="shared" si="22"/>
        <v>1.5302363240726684</v>
      </c>
      <c r="Y223" s="44">
        <f t="shared" si="23"/>
        <v>1.6102397133058692E-4</v>
      </c>
    </row>
    <row r="224" spans="1:25" ht="15.6" x14ac:dyDescent="0.3">
      <c r="A224" s="6" t="s">
        <v>295</v>
      </c>
      <c r="B224" s="6" t="s">
        <v>2</v>
      </c>
      <c r="C224" s="5">
        <v>6</v>
      </c>
      <c r="D224" s="51">
        <v>2.8274333882308137E-5</v>
      </c>
      <c r="E224" s="6">
        <v>10</v>
      </c>
      <c r="F224" s="6" t="s">
        <v>1</v>
      </c>
      <c r="G224" s="6" t="s">
        <v>219</v>
      </c>
      <c r="H224" s="5">
        <v>50</v>
      </c>
      <c r="I224" s="6">
        <v>0.01</v>
      </c>
      <c r="J224" s="5">
        <v>5</v>
      </c>
      <c r="K224" s="20">
        <v>1.9</v>
      </c>
      <c r="L224" s="19">
        <v>12100</v>
      </c>
      <c r="M224" s="56">
        <v>988.05</v>
      </c>
      <c r="N224" s="57">
        <v>5.4651999999999999E-4</v>
      </c>
      <c r="O224" s="59">
        <v>5.5310000000000005E-7</v>
      </c>
      <c r="P224" s="2">
        <v>3.0000000000001137E-3</v>
      </c>
      <c r="Q224" s="1">
        <v>2.5878852535268519</v>
      </c>
      <c r="R224" s="41" t="str">
        <f t="shared" si="19"/>
        <v>EGV03168</v>
      </c>
      <c r="S224" s="41" t="str">
        <f t="shared" si="18"/>
        <v>Pipe_Socket</v>
      </c>
      <c r="T224" s="42">
        <f>M224*('Data and dimensionless numbers'!C224*0.001)*('Data and dimensionless numbers'!K224*0.001/60)/(PI()*('Data and dimensionless numbers'!C224*0.001)^2/4)/N224</f>
        <v>12148.819556942095</v>
      </c>
      <c r="U224" s="43">
        <f t="shared" si="20"/>
        <v>0.01</v>
      </c>
      <c r="V224" s="42">
        <f>(J224*60)*(('Data and dimensionless numbers'!K224*0.001/60)/(PI()*('Data and dimensionless numbers'!C224*0.001)^2/4))/(C224^0.001)</f>
        <v>335.39228774835431</v>
      </c>
      <c r="W224" s="45">
        <f t="shared" si="21"/>
        <v>1.5191796754541978E-3</v>
      </c>
      <c r="X224" s="40">
        <f t="shared" si="22"/>
        <v>1.5302363240726684</v>
      </c>
      <c r="Y224" s="44">
        <f t="shared" si="23"/>
        <v>1.7252568356845681E-4</v>
      </c>
    </row>
    <row r="225" spans="1:25" ht="15.6" x14ac:dyDescent="0.3">
      <c r="A225" s="6" t="s">
        <v>294</v>
      </c>
      <c r="B225" s="6" t="s">
        <v>2</v>
      </c>
      <c r="C225" s="5">
        <v>6</v>
      </c>
      <c r="D225" s="51">
        <v>2.8274333882308137E-5</v>
      </c>
      <c r="E225" s="6">
        <v>10</v>
      </c>
      <c r="F225" s="6" t="s">
        <v>1</v>
      </c>
      <c r="G225" s="6" t="s">
        <v>219</v>
      </c>
      <c r="H225" s="5">
        <v>50</v>
      </c>
      <c r="I225" s="6">
        <v>0.01</v>
      </c>
      <c r="J225" s="5">
        <v>5</v>
      </c>
      <c r="K225" s="20">
        <v>1.9</v>
      </c>
      <c r="L225" s="19">
        <v>12100</v>
      </c>
      <c r="M225" s="56">
        <v>988.05</v>
      </c>
      <c r="N225" s="57">
        <v>5.4651999999999999E-4</v>
      </c>
      <c r="O225" s="59">
        <v>5.5310000000000005E-7</v>
      </c>
      <c r="P225" s="2">
        <v>2.7000000000008129E-3</v>
      </c>
      <c r="Q225" s="1">
        <v>2.3290967281747794</v>
      </c>
      <c r="R225" s="41" t="str">
        <f t="shared" si="19"/>
        <v>EGV03169</v>
      </c>
      <c r="S225" s="41" t="str">
        <f t="shared" si="18"/>
        <v>Pipe_Socket</v>
      </c>
      <c r="T225" s="42">
        <f>M225*('Data and dimensionless numbers'!C225*0.001)*('Data and dimensionless numbers'!K225*0.001/60)/(PI()*('Data and dimensionless numbers'!C225*0.001)^2/4)/N225</f>
        <v>12148.819556942095</v>
      </c>
      <c r="U225" s="43">
        <f t="shared" si="20"/>
        <v>0.01</v>
      </c>
      <c r="V225" s="42">
        <f>(J225*60)*(('Data and dimensionless numbers'!K225*0.001/60)/(PI()*('Data and dimensionless numbers'!C225*0.001)^2/4))/(C225^0.001)</f>
        <v>335.39228774835431</v>
      </c>
      <c r="W225" s="45">
        <f t="shared" si="21"/>
        <v>1.5191796754541978E-3</v>
      </c>
      <c r="X225" s="40">
        <f t="shared" si="22"/>
        <v>1.5302363240726684</v>
      </c>
      <c r="Y225" s="44">
        <f t="shared" si="23"/>
        <v>1.5527311521165195E-4</v>
      </c>
    </row>
    <row r="226" spans="1:25" ht="15.6" x14ac:dyDescent="0.3">
      <c r="A226" s="6" t="s">
        <v>293</v>
      </c>
      <c r="B226" s="6" t="s">
        <v>2</v>
      </c>
      <c r="C226" s="5">
        <v>6</v>
      </c>
      <c r="D226" s="51">
        <v>2.8274333882308137E-5</v>
      </c>
      <c r="E226" s="6">
        <v>10</v>
      </c>
      <c r="F226" s="6" t="s">
        <v>1</v>
      </c>
      <c r="G226" s="6" t="s">
        <v>219</v>
      </c>
      <c r="H226" s="5">
        <v>50</v>
      </c>
      <c r="I226" s="6">
        <v>0.01</v>
      </c>
      <c r="J226" s="5">
        <v>5</v>
      </c>
      <c r="K226" s="20">
        <v>1.9</v>
      </c>
      <c r="L226" s="19">
        <v>12100</v>
      </c>
      <c r="M226" s="56">
        <v>988.05</v>
      </c>
      <c r="N226" s="57">
        <v>5.4651999999999999E-4</v>
      </c>
      <c r="O226" s="59">
        <v>5.5310000000000005E-7</v>
      </c>
      <c r="P226" s="2">
        <v>2.1000000000004349E-3</v>
      </c>
      <c r="Q226" s="1">
        <v>1.8115196774691027</v>
      </c>
      <c r="R226" s="41" t="str">
        <f t="shared" si="19"/>
        <v>EGV03170</v>
      </c>
      <c r="S226" s="41" t="str">
        <f t="shared" si="18"/>
        <v>Pipe_Socket</v>
      </c>
      <c r="T226" s="42">
        <f>M226*('Data and dimensionless numbers'!C226*0.001)*('Data and dimensionless numbers'!K226*0.001/60)/(PI()*('Data and dimensionless numbers'!C226*0.001)^2/4)/N226</f>
        <v>12148.819556942095</v>
      </c>
      <c r="U226" s="43">
        <f t="shared" si="20"/>
        <v>0.01</v>
      </c>
      <c r="V226" s="42">
        <f>(J226*60)*(('Data and dimensionless numbers'!K226*0.001/60)/(PI()*('Data and dimensionless numbers'!C226*0.001)^2/4))/(C226^0.001)</f>
        <v>335.39228774835431</v>
      </c>
      <c r="W226" s="45">
        <f t="shared" si="21"/>
        <v>1.5191796754541978E-3</v>
      </c>
      <c r="X226" s="40">
        <f t="shared" si="22"/>
        <v>1.5302363240726684</v>
      </c>
      <c r="Y226" s="44">
        <f t="shared" si="23"/>
        <v>1.2076797849794018E-4</v>
      </c>
    </row>
    <row r="227" spans="1:25" ht="15.6" x14ac:dyDescent="0.3">
      <c r="A227" s="6" t="s">
        <v>292</v>
      </c>
      <c r="B227" s="6" t="s">
        <v>2</v>
      </c>
      <c r="C227" s="5">
        <v>6</v>
      </c>
      <c r="D227" s="51">
        <v>2.8274333882308137E-5</v>
      </c>
      <c r="E227" s="6">
        <v>10</v>
      </c>
      <c r="F227" s="6" t="s">
        <v>1</v>
      </c>
      <c r="G227" s="6" t="s">
        <v>219</v>
      </c>
      <c r="H227" s="5">
        <v>50</v>
      </c>
      <c r="I227" s="6">
        <v>0.01</v>
      </c>
      <c r="J227" s="5">
        <v>2.5</v>
      </c>
      <c r="K227" s="20">
        <v>1.9</v>
      </c>
      <c r="L227" s="19">
        <v>12100</v>
      </c>
      <c r="M227" s="56">
        <v>988.05</v>
      </c>
      <c r="N227" s="57">
        <v>5.4651999999999999E-4</v>
      </c>
      <c r="O227" s="59">
        <v>5.5310000000000005E-7</v>
      </c>
      <c r="P227" s="2">
        <v>1.4000000000002899E-3</v>
      </c>
      <c r="Q227" s="1">
        <v>1.2076797849794019</v>
      </c>
      <c r="R227" s="41" t="str">
        <f t="shared" si="19"/>
        <v>EGV03171</v>
      </c>
      <c r="S227" s="41" t="str">
        <f t="shared" si="18"/>
        <v>Pipe_Socket</v>
      </c>
      <c r="T227" s="42">
        <f>M227*('Data and dimensionless numbers'!C227*0.001)*('Data and dimensionless numbers'!K227*0.001/60)/(PI()*('Data and dimensionless numbers'!C227*0.001)^2/4)/N227</f>
        <v>12148.819556942095</v>
      </c>
      <c r="U227" s="43">
        <f t="shared" si="20"/>
        <v>0.01</v>
      </c>
      <c r="V227" s="42">
        <f>(J227*60)*(('Data and dimensionless numbers'!K227*0.001/60)/(PI()*('Data and dimensionless numbers'!C227*0.001)^2/4))/(C227^0.001)</f>
        <v>167.69614387417715</v>
      </c>
      <c r="W227" s="45">
        <f t="shared" si="21"/>
        <v>1.5191796754541978E-3</v>
      </c>
      <c r="X227" s="40">
        <f t="shared" si="22"/>
        <v>1.5302363240726684</v>
      </c>
      <c r="Y227" s="44">
        <f t="shared" si="23"/>
        <v>8.051198566529346E-5</v>
      </c>
    </row>
    <row r="228" spans="1:25" ht="15.6" x14ac:dyDescent="0.3">
      <c r="A228" s="6" t="s">
        <v>291</v>
      </c>
      <c r="B228" s="6" t="s">
        <v>2</v>
      </c>
      <c r="C228" s="5">
        <v>6</v>
      </c>
      <c r="D228" s="51">
        <v>2.8274333882308137E-5</v>
      </c>
      <c r="E228" s="6">
        <v>10</v>
      </c>
      <c r="F228" s="6" t="s">
        <v>1</v>
      </c>
      <c r="G228" s="6" t="s">
        <v>219</v>
      </c>
      <c r="H228" s="5">
        <v>50</v>
      </c>
      <c r="I228" s="6">
        <v>0.01</v>
      </c>
      <c r="J228" s="5">
        <v>2.5</v>
      </c>
      <c r="K228" s="20">
        <v>1.9</v>
      </c>
      <c r="L228" s="19">
        <v>12100</v>
      </c>
      <c r="M228" s="56">
        <v>988.05</v>
      </c>
      <c r="N228" s="57">
        <v>5.4651999999999999E-4</v>
      </c>
      <c r="O228" s="59">
        <v>5.5310000000000005E-7</v>
      </c>
      <c r="P228" s="2">
        <v>3.0000000000001137E-3</v>
      </c>
      <c r="Q228" s="1">
        <v>2.5878852535268519</v>
      </c>
      <c r="R228" s="41" t="str">
        <f t="shared" si="19"/>
        <v>EGV03172</v>
      </c>
      <c r="S228" s="41" t="str">
        <f t="shared" si="18"/>
        <v>Pipe_Socket</v>
      </c>
      <c r="T228" s="42">
        <f>M228*('Data and dimensionless numbers'!C228*0.001)*('Data and dimensionless numbers'!K228*0.001/60)/(PI()*('Data and dimensionless numbers'!C228*0.001)^2/4)/N228</f>
        <v>12148.819556942095</v>
      </c>
      <c r="U228" s="43">
        <f t="shared" si="20"/>
        <v>0.01</v>
      </c>
      <c r="V228" s="42">
        <f>(J228*60)*(('Data and dimensionless numbers'!K228*0.001/60)/(PI()*('Data and dimensionless numbers'!C228*0.001)^2/4))/(C228^0.001)</f>
        <v>167.69614387417715</v>
      </c>
      <c r="W228" s="45">
        <f t="shared" si="21"/>
        <v>1.5191796754541978E-3</v>
      </c>
      <c r="X228" s="40">
        <f t="shared" si="22"/>
        <v>1.5302363240726684</v>
      </c>
      <c r="Y228" s="44">
        <f t="shared" si="23"/>
        <v>1.7252568356845681E-4</v>
      </c>
    </row>
    <row r="229" spans="1:25" ht="15.6" x14ac:dyDescent="0.3">
      <c r="A229" s="6" t="s">
        <v>290</v>
      </c>
      <c r="B229" s="6" t="s">
        <v>2</v>
      </c>
      <c r="C229" s="5">
        <v>6</v>
      </c>
      <c r="D229" s="51">
        <v>2.8274333882308137E-5</v>
      </c>
      <c r="E229" s="6">
        <v>10</v>
      </c>
      <c r="F229" s="6" t="s">
        <v>1</v>
      </c>
      <c r="G229" s="6" t="s">
        <v>219</v>
      </c>
      <c r="H229" s="5">
        <v>50</v>
      </c>
      <c r="I229" s="6">
        <v>0.01</v>
      </c>
      <c r="J229" s="5">
        <v>2.5</v>
      </c>
      <c r="K229" s="20">
        <v>1.9</v>
      </c>
      <c r="L229" s="19">
        <v>12100</v>
      </c>
      <c r="M229" s="56">
        <v>988.05</v>
      </c>
      <c r="N229" s="57">
        <v>5.4651999999999999E-4</v>
      </c>
      <c r="O229" s="59">
        <v>5.5310000000000005E-7</v>
      </c>
      <c r="P229" s="2">
        <v>1.5000000000000568E-3</v>
      </c>
      <c r="Q229" s="1">
        <v>1.293942626763426</v>
      </c>
      <c r="R229" s="41" t="str">
        <f t="shared" si="19"/>
        <v>EGV03173</v>
      </c>
      <c r="S229" s="41" t="str">
        <f t="shared" si="18"/>
        <v>Pipe_Socket</v>
      </c>
      <c r="T229" s="42">
        <f>M229*('Data and dimensionless numbers'!C229*0.001)*('Data and dimensionless numbers'!K229*0.001/60)/(PI()*('Data and dimensionless numbers'!C229*0.001)^2/4)/N229</f>
        <v>12148.819556942095</v>
      </c>
      <c r="U229" s="43">
        <f t="shared" si="20"/>
        <v>0.01</v>
      </c>
      <c r="V229" s="42">
        <f>(J229*60)*(('Data and dimensionless numbers'!K229*0.001/60)/(PI()*('Data and dimensionless numbers'!C229*0.001)^2/4))/(C229^0.001)</f>
        <v>167.69614387417715</v>
      </c>
      <c r="W229" s="45">
        <f t="shared" si="21"/>
        <v>1.5191796754541978E-3</v>
      </c>
      <c r="X229" s="40">
        <f t="shared" si="22"/>
        <v>1.5302363240726684</v>
      </c>
      <c r="Y229" s="44">
        <f t="shared" si="23"/>
        <v>8.6262841784228404E-5</v>
      </c>
    </row>
    <row r="230" spans="1:25" ht="15.6" x14ac:dyDescent="0.3">
      <c r="A230" s="6" t="s">
        <v>289</v>
      </c>
      <c r="B230" s="6" t="s">
        <v>7</v>
      </c>
      <c r="C230" s="5">
        <v>6</v>
      </c>
      <c r="D230" s="51">
        <v>2.8274333882308137E-5</v>
      </c>
      <c r="E230" s="6" t="s">
        <v>6</v>
      </c>
      <c r="F230" s="6" t="s">
        <v>5</v>
      </c>
      <c r="G230" s="6" t="s">
        <v>215</v>
      </c>
      <c r="H230" s="5">
        <v>50</v>
      </c>
      <c r="I230" s="6">
        <v>0.01</v>
      </c>
      <c r="J230" s="5">
        <v>75</v>
      </c>
      <c r="K230" s="20">
        <v>1.9</v>
      </c>
      <c r="L230" s="19">
        <v>12100</v>
      </c>
      <c r="M230" s="56">
        <v>988.05</v>
      </c>
      <c r="N230" s="57">
        <v>5.4651999999999999E-4</v>
      </c>
      <c r="O230" s="59">
        <v>5.5310000000000005E-7</v>
      </c>
      <c r="P230" s="2">
        <v>3.0000000000001137E-3</v>
      </c>
      <c r="Q230" s="1">
        <v>6.0149169941457084</v>
      </c>
      <c r="R230" s="41" t="str">
        <f t="shared" si="19"/>
        <v>EGV03175</v>
      </c>
      <c r="S230" s="41" t="str">
        <f t="shared" si="18"/>
        <v>Bend</v>
      </c>
      <c r="T230" s="42">
        <f>M230*('Data and dimensionless numbers'!C230*0.001)*('Data and dimensionless numbers'!K230*0.001/60)/(PI()*('Data and dimensionless numbers'!C230*0.001)^2/4)/N230</f>
        <v>12148.819556942095</v>
      </c>
      <c r="U230" s="43">
        <f t="shared" si="20"/>
        <v>0.01</v>
      </c>
      <c r="V230" s="42">
        <f>(J230*60)*(('Data and dimensionless numbers'!K230*0.001/60)/(PI()*('Data and dimensionless numbers'!C230*0.001)^2/4))/(C230^0.001)</f>
        <v>5030.8843162253143</v>
      </c>
      <c r="W230" s="45">
        <f t="shared" si="21"/>
        <v>1.5191796754541978E-3</v>
      </c>
      <c r="X230" s="40">
        <f t="shared" si="22"/>
        <v>1.5302363240726684</v>
      </c>
      <c r="Y230" s="44">
        <f t="shared" si="23"/>
        <v>4.0099446627638057E-4</v>
      </c>
    </row>
    <row r="231" spans="1:25" ht="15.6" x14ac:dyDescent="0.3">
      <c r="A231" s="6" t="s">
        <v>288</v>
      </c>
      <c r="B231" s="6" t="s">
        <v>7</v>
      </c>
      <c r="C231" s="5">
        <v>6</v>
      </c>
      <c r="D231" s="51">
        <v>2.8274333882308137E-5</v>
      </c>
      <c r="E231" s="6" t="s">
        <v>6</v>
      </c>
      <c r="F231" s="6" t="s">
        <v>5</v>
      </c>
      <c r="G231" s="6" t="s">
        <v>215</v>
      </c>
      <c r="H231" s="5">
        <v>50</v>
      </c>
      <c r="I231" s="6">
        <v>0.01</v>
      </c>
      <c r="J231" s="5">
        <v>75</v>
      </c>
      <c r="K231" s="20">
        <v>1.9</v>
      </c>
      <c r="L231" s="19">
        <v>12100</v>
      </c>
      <c r="M231" s="56">
        <v>988.05</v>
      </c>
      <c r="N231" s="57">
        <v>5.4651999999999999E-4</v>
      </c>
      <c r="O231" s="59">
        <v>5.5310000000000005E-7</v>
      </c>
      <c r="P231" s="2">
        <v>3.0000000000001137E-3</v>
      </c>
      <c r="Q231" s="1">
        <v>6.0149169941457084</v>
      </c>
      <c r="R231" s="41" t="str">
        <f t="shared" si="19"/>
        <v>EGV03176</v>
      </c>
      <c r="S231" s="41" t="str">
        <f t="shared" si="18"/>
        <v>Bend</v>
      </c>
      <c r="T231" s="42">
        <f>M231*('Data and dimensionless numbers'!C231*0.001)*('Data and dimensionless numbers'!K231*0.001/60)/(PI()*('Data and dimensionless numbers'!C231*0.001)^2/4)/N231</f>
        <v>12148.819556942095</v>
      </c>
      <c r="U231" s="43">
        <f t="shared" si="20"/>
        <v>0.01</v>
      </c>
      <c r="V231" s="42">
        <f>(J231*60)*(('Data and dimensionless numbers'!K231*0.001/60)/(PI()*('Data and dimensionless numbers'!C231*0.001)^2/4))/(C231^0.001)</f>
        <v>5030.8843162253143</v>
      </c>
      <c r="W231" s="45">
        <f t="shared" si="21"/>
        <v>1.5191796754541978E-3</v>
      </c>
      <c r="X231" s="40">
        <f t="shared" si="22"/>
        <v>1.5302363240726684</v>
      </c>
      <c r="Y231" s="44">
        <f t="shared" si="23"/>
        <v>4.0099446627638057E-4</v>
      </c>
    </row>
    <row r="232" spans="1:25" ht="15.6" x14ac:dyDescent="0.3">
      <c r="A232" s="6" t="s">
        <v>287</v>
      </c>
      <c r="B232" s="6" t="s">
        <v>7</v>
      </c>
      <c r="C232" s="5">
        <v>6</v>
      </c>
      <c r="D232" s="51">
        <v>2.8274333882308137E-5</v>
      </c>
      <c r="E232" s="6" t="s">
        <v>6</v>
      </c>
      <c r="F232" s="6" t="s">
        <v>5</v>
      </c>
      <c r="G232" s="6" t="s">
        <v>215</v>
      </c>
      <c r="H232" s="5">
        <v>50</v>
      </c>
      <c r="I232" s="6">
        <v>0.01</v>
      </c>
      <c r="J232" s="5">
        <v>15</v>
      </c>
      <c r="K232" s="20">
        <v>1.9</v>
      </c>
      <c r="L232" s="19">
        <v>12100</v>
      </c>
      <c r="M232" s="56">
        <v>988.05</v>
      </c>
      <c r="N232" s="57">
        <v>5.4651999999999999E-4</v>
      </c>
      <c r="O232" s="59">
        <v>5.5310000000000005E-7</v>
      </c>
      <c r="P232" s="2">
        <v>3.2999999999994145E-3</v>
      </c>
      <c r="Q232" s="1">
        <v>6.6164086935588546</v>
      </c>
      <c r="R232" s="41" t="str">
        <f t="shared" si="19"/>
        <v>EGV03177</v>
      </c>
      <c r="S232" s="41" t="str">
        <f t="shared" si="18"/>
        <v>Bend</v>
      </c>
      <c r="T232" s="42">
        <f>M232*('Data and dimensionless numbers'!C232*0.001)*('Data and dimensionless numbers'!K232*0.001/60)/(PI()*('Data and dimensionless numbers'!C232*0.001)^2/4)/N232</f>
        <v>12148.819556942095</v>
      </c>
      <c r="U232" s="43">
        <f t="shared" si="20"/>
        <v>0.01</v>
      </c>
      <c r="V232" s="42">
        <f>(J232*60)*(('Data and dimensionless numbers'!K232*0.001/60)/(PI()*('Data and dimensionless numbers'!C232*0.001)^2/4))/(C232^0.001)</f>
        <v>1006.1768632450629</v>
      </c>
      <c r="W232" s="45">
        <f t="shared" si="21"/>
        <v>1.5191796754541978E-3</v>
      </c>
      <c r="X232" s="40">
        <f t="shared" si="22"/>
        <v>1.5302363240726684</v>
      </c>
      <c r="Y232" s="44">
        <f t="shared" si="23"/>
        <v>4.4109391290392367E-4</v>
      </c>
    </row>
    <row r="233" spans="1:25" ht="15.6" x14ac:dyDescent="0.3">
      <c r="A233" s="6" t="s">
        <v>286</v>
      </c>
      <c r="B233" s="6" t="s">
        <v>7</v>
      </c>
      <c r="C233" s="5">
        <v>6</v>
      </c>
      <c r="D233" s="51">
        <v>2.8274333882308137E-5</v>
      </c>
      <c r="E233" s="6" t="s">
        <v>6</v>
      </c>
      <c r="F233" s="6" t="s">
        <v>5</v>
      </c>
      <c r="G233" s="6" t="s">
        <v>215</v>
      </c>
      <c r="H233" s="5">
        <v>50</v>
      </c>
      <c r="I233" s="6">
        <v>0.01</v>
      </c>
      <c r="J233" s="5">
        <v>15</v>
      </c>
      <c r="K233" s="20">
        <v>1.9</v>
      </c>
      <c r="L233" s="19">
        <v>12100</v>
      </c>
      <c r="M233" s="56">
        <v>988.05</v>
      </c>
      <c r="N233" s="57">
        <v>5.4651999999999999E-4</v>
      </c>
      <c r="O233" s="59">
        <v>5.5310000000000005E-7</v>
      </c>
      <c r="P233" s="2">
        <v>3.9999999999977831E-3</v>
      </c>
      <c r="Q233" s="1">
        <v>8.0198893255228629</v>
      </c>
      <c r="R233" s="41" t="str">
        <f t="shared" si="19"/>
        <v>EGV03178</v>
      </c>
      <c r="S233" s="41" t="str">
        <f t="shared" si="18"/>
        <v>Bend</v>
      </c>
      <c r="T233" s="42">
        <f>M233*('Data and dimensionless numbers'!C233*0.001)*('Data and dimensionless numbers'!K233*0.001/60)/(PI()*('Data and dimensionless numbers'!C233*0.001)^2/4)/N233</f>
        <v>12148.819556942095</v>
      </c>
      <c r="U233" s="43">
        <f t="shared" si="20"/>
        <v>0.01</v>
      </c>
      <c r="V233" s="42">
        <f>(J233*60)*(('Data and dimensionless numbers'!K233*0.001/60)/(PI()*('Data and dimensionless numbers'!C233*0.001)^2/4))/(C233^0.001)</f>
        <v>1006.1768632450629</v>
      </c>
      <c r="W233" s="45">
        <f t="shared" si="21"/>
        <v>1.5191796754541978E-3</v>
      </c>
      <c r="X233" s="40">
        <f t="shared" si="22"/>
        <v>1.5302363240726684</v>
      </c>
      <c r="Y233" s="44">
        <f t="shared" si="23"/>
        <v>5.3465928836819081E-4</v>
      </c>
    </row>
    <row r="234" spans="1:25" ht="15.6" x14ac:dyDescent="0.3">
      <c r="A234" s="6" t="s">
        <v>285</v>
      </c>
      <c r="B234" s="6" t="s">
        <v>7</v>
      </c>
      <c r="C234" s="5">
        <v>6</v>
      </c>
      <c r="D234" s="51">
        <v>2.8274333882308137E-5</v>
      </c>
      <c r="E234" s="6" t="s">
        <v>6</v>
      </c>
      <c r="F234" s="6" t="s">
        <v>5</v>
      </c>
      <c r="G234" s="6" t="s">
        <v>215</v>
      </c>
      <c r="H234" s="5">
        <v>50</v>
      </c>
      <c r="I234" s="6">
        <v>0.01</v>
      </c>
      <c r="J234" s="5">
        <v>15</v>
      </c>
      <c r="K234" s="20">
        <v>1.9</v>
      </c>
      <c r="L234" s="19">
        <v>12100</v>
      </c>
      <c r="M234" s="56">
        <v>988.05</v>
      </c>
      <c r="N234" s="57">
        <v>5.4651999999999999E-4</v>
      </c>
      <c r="O234" s="59">
        <v>5.5310000000000005E-7</v>
      </c>
      <c r="P234" s="2">
        <v>5.8000000000006935E-3</v>
      </c>
      <c r="Q234" s="1">
        <v>11.628839522015987</v>
      </c>
      <c r="R234" s="41" t="str">
        <f t="shared" si="19"/>
        <v>EGV03179</v>
      </c>
      <c r="S234" s="41" t="str">
        <f t="shared" si="18"/>
        <v>Bend</v>
      </c>
      <c r="T234" s="42">
        <f>M234*('Data and dimensionless numbers'!C234*0.001)*('Data and dimensionless numbers'!K234*0.001/60)/(PI()*('Data and dimensionless numbers'!C234*0.001)^2/4)/N234</f>
        <v>12148.819556942095</v>
      </c>
      <c r="U234" s="43">
        <f t="shared" si="20"/>
        <v>0.01</v>
      </c>
      <c r="V234" s="42">
        <f>(J234*60)*(('Data and dimensionless numbers'!K234*0.001/60)/(PI()*('Data and dimensionless numbers'!C234*0.001)^2/4))/(C234^0.001)</f>
        <v>1006.1768632450629</v>
      </c>
      <c r="W234" s="45">
        <f t="shared" si="21"/>
        <v>1.5191796754541978E-3</v>
      </c>
      <c r="X234" s="40">
        <f t="shared" si="22"/>
        <v>1.5302363240726684</v>
      </c>
      <c r="Y234" s="44">
        <f t="shared" si="23"/>
        <v>7.7525596813439923E-4</v>
      </c>
    </row>
    <row r="235" spans="1:25" ht="15.6" x14ac:dyDescent="0.3">
      <c r="A235" s="6" t="s">
        <v>284</v>
      </c>
      <c r="B235" s="6" t="s">
        <v>2</v>
      </c>
      <c r="C235" s="5">
        <v>6</v>
      </c>
      <c r="D235" s="51">
        <v>2.8274333882308137E-5</v>
      </c>
      <c r="E235" s="6">
        <v>10</v>
      </c>
      <c r="F235" s="6" t="s">
        <v>1</v>
      </c>
      <c r="G235" s="6" t="s">
        <v>219</v>
      </c>
      <c r="H235" s="5">
        <v>20</v>
      </c>
      <c r="I235" s="6">
        <v>0.01</v>
      </c>
      <c r="J235" s="5">
        <v>90</v>
      </c>
      <c r="K235" s="20">
        <v>1.9</v>
      </c>
      <c r="L235" s="19">
        <v>6700</v>
      </c>
      <c r="M235" s="56">
        <v>998.21</v>
      </c>
      <c r="N235" s="57">
        <v>1.0016000000000001E-3</v>
      </c>
      <c r="O235" s="58">
        <v>1.003E-6</v>
      </c>
      <c r="P235" s="2">
        <v>3.5000000000000142E-2</v>
      </c>
      <c r="Q235" s="1">
        <v>30.191994624478916</v>
      </c>
      <c r="R235" s="41" t="str">
        <f t="shared" si="19"/>
        <v>EGV03186</v>
      </c>
      <c r="S235" s="41" t="str">
        <f t="shared" si="18"/>
        <v>Pipe_Socket</v>
      </c>
      <c r="T235" s="42">
        <f>M235*('Data and dimensionless numbers'!C235*0.001)*('Data and dimensionless numbers'!K235*0.001/60)/(PI()*('Data and dimensionless numbers'!C235*0.001)^2/4)/N235</f>
        <v>6697.1313878493438</v>
      </c>
      <c r="U235" s="43">
        <f t="shared" si="20"/>
        <v>0.01</v>
      </c>
      <c r="V235" s="42">
        <f>(J235*60)*(('Data and dimensionless numbers'!K235*0.001/60)/(PI()*('Data and dimensionless numbers'!C235*0.001)^2/4))/(C235^0.001)</f>
        <v>6037.0611794703773</v>
      </c>
      <c r="W235" s="45">
        <f t="shared" si="21"/>
        <v>4.5419607557283431E-4</v>
      </c>
      <c r="X235" s="40">
        <f t="shared" si="22"/>
        <v>1.504483024614059</v>
      </c>
      <c r="Y235" s="44">
        <f t="shared" si="23"/>
        <v>2.0127996416319277E-3</v>
      </c>
    </row>
    <row r="236" spans="1:25" ht="15.6" x14ac:dyDescent="0.3">
      <c r="A236" s="6" t="s">
        <v>283</v>
      </c>
      <c r="B236" s="6" t="s">
        <v>2</v>
      </c>
      <c r="C236" s="5">
        <v>6</v>
      </c>
      <c r="D236" s="51">
        <v>2.8274333882308137E-5</v>
      </c>
      <c r="E236" s="6">
        <v>10</v>
      </c>
      <c r="F236" s="6" t="s">
        <v>1</v>
      </c>
      <c r="G236" s="6" t="s">
        <v>219</v>
      </c>
      <c r="H236" s="5">
        <v>20</v>
      </c>
      <c r="I236" s="6">
        <v>0.01</v>
      </c>
      <c r="J236" s="5">
        <v>90</v>
      </c>
      <c r="K236" s="20">
        <v>1.9</v>
      </c>
      <c r="L236" s="19">
        <v>6700</v>
      </c>
      <c r="M236" s="56">
        <v>998.21</v>
      </c>
      <c r="N236" s="57">
        <v>1.0016000000000001E-3</v>
      </c>
      <c r="O236" s="58">
        <v>1.003E-6</v>
      </c>
      <c r="P236" s="2">
        <v>3.0100000000000904E-2</v>
      </c>
      <c r="Q236" s="1">
        <v>25.965115377052541</v>
      </c>
      <c r="R236" s="41" t="str">
        <f t="shared" si="19"/>
        <v>EGV03187</v>
      </c>
      <c r="S236" s="41" t="str">
        <f t="shared" si="18"/>
        <v>Pipe_Socket</v>
      </c>
      <c r="T236" s="42">
        <f>M236*('Data and dimensionless numbers'!C236*0.001)*('Data and dimensionless numbers'!K236*0.001/60)/(PI()*('Data and dimensionless numbers'!C236*0.001)^2/4)/N236</f>
        <v>6697.1313878493438</v>
      </c>
      <c r="U236" s="43">
        <f t="shared" si="20"/>
        <v>0.01</v>
      </c>
      <c r="V236" s="42">
        <f>(J236*60)*(('Data and dimensionless numbers'!K236*0.001/60)/(PI()*('Data and dimensionless numbers'!C236*0.001)^2/4))/(C236^0.001)</f>
        <v>6037.0611794703773</v>
      </c>
      <c r="W236" s="45">
        <f t="shared" si="21"/>
        <v>4.5419607557283431E-4</v>
      </c>
      <c r="X236" s="40">
        <f t="shared" si="22"/>
        <v>1.504483024614059</v>
      </c>
      <c r="Y236" s="44">
        <f t="shared" si="23"/>
        <v>1.7310076918035028E-3</v>
      </c>
    </row>
    <row r="237" spans="1:25" ht="15.6" x14ac:dyDescent="0.3">
      <c r="A237" s="6" t="s">
        <v>282</v>
      </c>
      <c r="B237" s="6" t="s">
        <v>2</v>
      </c>
      <c r="C237" s="5">
        <v>6</v>
      </c>
      <c r="D237" s="51">
        <v>2.8274333882308137E-5</v>
      </c>
      <c r="E237" s="6">
        <v>10</v>
      </c>
      <c r="F237" s="6" t="s">
        <v>1</v>
      </c>
      <c r="G237" s="6" t="s">
        <v>219</v>
      </c>
      <c r="H237" s="5">
        <v>20</v>
      </c>
      <c r="I237" s="6">
        <v>0.01</v>
      </c>
      <c r="J237" s="5">
        <v>90</v>
      </c>
      <c r="K237" s="20">
        <v>1.9</v>
      </c>
      <c r="L237" s="19">
        <v>6700</v>
      </c>
      <c r="M237" s="56">
        <v>998.21</v>
      </c>
      <c r="N237" s="57">
        <v>1.0016000000000001E-3</v>
      </c>
      <c r="O237" s="58">
        <v>1.003E-6</v>
      </c>
      <c r="P237" s="2">
        <v>2.8399999999999537E-2</v>
      </c>
      <c r="Q237" s="1">
        <v>24.498647066719535</v>
      </c>
      <c r="R237" s="41" t="str">
        <f t="shared" si="19"/>
        <v>EGV03188</v>
      </c>
      <c r="S237" s="41" t="str">
        <f t="shared" si="18"/>
        <v>Pipe_Socket</v>
      </c>
      <c r="T237" s="42">
        <f>M237*('Data and dimensionless numbers'!C237*0.001)*('Data and dimensionless numbers'!K237*0.001/60)/(PI()*('Data and dimensionless numbers'!C237*0.001)^2/4)/N237</f>
        <v>6697.1313878493438</v>
      </c>
      <c r="U237" s="43">
        <f t="shared" si="20"/>
        <v>0.01</v>
      </c>
      <c r="V237" s="42">
        <f>(J237*60)*(('Data and dimensionless numbers'!K237*0.001/60)/(PI()*('Data and dimensionless numbers'!C237*0.001)^2/4))/(C237^0.001)</f>
        <v>6037.0611794703773</v>
      </c>
      <c r="W237" s="45">
        <f t="shared" si="21"/>
        <v>4.5419607557283431E-4</v>
      </c>
      <c r="X237" s="40">
        <f t="shared" si="22"/>
        <v>1.504483024614059</v>
      </c>
      <c r="Y237" s="44">
        <f t="shared" si="23"/>
        <v>1.6332431377813024E-3</v>
      </c>
    </row>
    <row r="238" spans="1:25" ht="15.6" x14ac:dyDescent="0.3">
      <c r="A238" s="6" t="s">
        <v>281</v>
      </c>
      <c r="B238" s="6" t="s">
        <v>2</v>
      </c>
      <c r="C238" s="5">
        <v>6</v>
      </c>
      <c r="D238" s="51">
        <v>2.8274333882308137E-5</v>
      </c>
      <c r="E238" s="6">
        <v>10</v>
      </c>
      <c r="F238" s="6" t="s">
        <v>1</v>
      </c>
      <c r="G238" s="6" t="s">
        <v>219</v>
      </c>
      <c r="H238" s="5">
        <v>20</v>
      </c>
      <c r="I238" s="6">
        <v>0.01</v>
      </c>
      <c r="J238" s="5">
        <v>30</v>
      </c>
      <c r="K238" s="20">
        <v>1.9</v>
      </c>
      <c r="L238" s="19">
        <v>6700</v>
      </c>
      <c r="M238" s="56">
        <v>998.21</v>
      </c>
      <c r="N238" s="57">
        <v>1.0016000000000001E-3</v>
      </c>
      <c r="O238" s="58">
        <v>1.003E-6</v>
      </c>
      <c r="P238" s="2">
        <v>1.3600000000000279E-2</v>
      </c>
      <c r="Q238" s="1">
        <v>11.731746482654858</v>
      </c>
      <c r="R238" s="41" t="str">
        <f t="shared" si="19"/>
        <v>EGV03189</v>
      </c>
      <c r="S238" s="41" t="str">
        <f t="shared" si="18"/>
        <v>Pipe_Socket</v>
      </c>
      <c r="T238" s="42">
        <f>M238*('Data and dimensionless numbers'!C238*0.001)*('Data and dimensionless numbers'!K238*0.001/60)/(PI()*('Data and dimensionless numbers'!C238*0.001)^2/4)/N238</f>
        <v>6697.1313878493438</v>
      </c>
      <c r="U238" s="43">
        <f t="shared" si="20"/>
        <v>0.01</v>
      </c>
      <c r="V238" s="42">
        <f>(J238*60)*(('Data and dimensionless numbers'!K238*0.001/60)/(PI()*('Data and dimensionless numbers'!C238*0.001)^2/4))/(C238^0.001)</f>
        <v>2012.3537264901258</v>
      </c>
      <c r="W238" s="45">
        <f t="shared" si="21"/>
        <v>4.5419607557283431E-4</v>
      </c>
      <c r="X238" s="40">
        <f t="shared" si="22"/>
        <v>1.504483024614059</v>
      </c>
      <c r="Y238" s="44">
        <f t="shared" si="23"/>
        <v>7.821164321769905E-4</v>
      </c>
    </row>
    <row r="239" spans="1:25" ht="15.6" x14ac:dyDescent="0.3">
      <c r="A239" s="6" t="s">
        <v>280</v>
      </c>
      <c r="B239" s="6" t="s">
        <v>2</v>
      </c>
      <c r="C239" s="5">
        <v>6</v>
      </c>
      <c r="D239" s="51">
        <v>2.8274333882308137E-5</v>
      </c>
      <c r="E239" s="6">
        <v>10</v>
      </c>
      <c r="F239" s="6" t="s">
        <v>1</v>
      </c>
      <c r="G239" s="6" t="s">
        <v>219</v>
      </c>
      <c r="H239" s="5">
        <v>20</v>
      </c>
      <c r="I239" s="6">
        <v>0.01</v>
      </c>
      <c r="J239" s="5">
        <v>30</v>
      </c>
      <c r="K239" s="20">
        <v>1.9</v>
      </c>
      <c r="L239" s="19">
        <v>6700</v>
      </c>
      <c r="M239" s="56">
        <v>998.21</v>
      </c>
      <c r="N239" s="57">
        <v>1.0016000000000001E-3</v>
      </c>
      <c r="O239" s="58">
        <v>1.003E-6</v>
      </c>
      <c r="P239" s="2">
        <v>1.1599999999999611E-2</v>
      </c>
      <c r="Q239" s="1">
        <v>10.006489646969779</v>
      </c>
      <c r="R239" s="41" t="str">
        <f t="shared" si="19"/>
        <v>EGV03190</v>
      </c>
      <c r="S239" s="41" t="str">
        <f t="shared" si="18"/>
        <v>Pipe_Socket</v>
      </c>
      <c r="T239" s="42">
        <f>M239*('Data and dimensionless numbers'!C239*0.001)*('Data and dimensionless numbers'!K239*0.001/60)/(PI()*('Data and dimensionless numbers'!C239*0.001)^2/4)/N239</f>
        <v>6697.1313878493438</v>
      </c>
      <c r="U239" s="43">
        <f t="shared" si="20"/>
        <v>0.01</v>
      </c>
      <c r="V239" s="42">
        <f>(J239*60)*(('Data and dimensionless numbers'!K239*0.001/60)/(PI()*('Data and dimensionless numbers'!C239*0.001)^2/4))/(C239^0.001)</f>
        <v>2012.3537264901258</v>
      </c>
      <c r="W239" s="45">
        <f t="shared" si="21"/>
        <v>4.5419607557283431E-4</v>
      </c>
      <c r="X239" s="40">
        <f t="shared" si="22"/>
        <v>1.504483024614059</v>
      </c>
      <c r="Y239" s="44">
        <f t="shared" si="23"/>
        <v>6.6709930979798532E-4</v>
      </c>
    </row>
    <row r="240" spans="1:25" ht="15.6" x14ac:dyDescent="0.3">
      <c r="A240" s="6" t="s">
        <v>279</v>
      </c>
      <c r="B240" s="6" t="s">
        <v>2</v>
      </c>
      <c r="C240" s="5">
        <v>6</v>
      </c>
      <c r="D240" s="51">
        <v>2.8274333882308137E-5</v>
      </c>
      <c r="E240" s="6">
        <v>10</v>
      </c>
      <c r="F240" s="6" t="s">
        <v>1</v>
      </c>
      <c r="G240" s="6" t="s">
        <v>219</v>
      </c>
      <c r="H240" s="5">
        <v>20</v>
      </c>
      <c r="I240" s="6">
        <v>0.01</v>
      </c>
      <c r="J240" s="5">
        <v>30</v>
      </c>
      <c r="K240" s="20">
        <v>1.9</v>
      </c>
      <c r="L240" s="19">
        <v>6700</v>
      </c>
      <c r="M240" s="56">
        <v>998.21</v>
      </c>
      <c r="N240" s="57">
        <v>1.0016000000000001E-3</v>
      </c>
      <c r="O240" s="58">
        <v>1.003E-6</v>
      </c>
      <c r="P240" s="2">
        <v>1.1799999999999145E-2</v>
      </c>
      <c r="Q240" s="1">
        <v>10.179015330537826</v>
      </c>
      <c r="R240" s="41" t="str">
        <f t="shared" si="19"/>
        <v>EGV03191</v>
      </c>
      <c r="S240" s="41" t="str">
        <f t="shared" si="18"/>
        <v>Pipe_Socket</v>
      </c>
      <c r="T240" s="42">
        <f>M240*('Data and dimensionless numbers'!C240*0.001)*('Data and dimensionless numbers'!K240*0.001/60)/(PI()*('Data and dimensionless numbers'!C240*0.001)^2/4)/N240</f>
        <v>6697.1313878493438</v>
      </c>
      <c r="U240" s="43">
        <f t="shared" si="20"/>
        <v>0.01</v>
      </c>
      <c r="V240" s="42">
        <f>(J240*60)*(('Data and dimensionless numbers'!K240*0.001/60)/(PI()*('Data and dimensionless numbers'!C240*0.001)^2/4))/(C240^0.001)</f>
        <v>2012.3537264901258</v>
      </c>
      <c r="W240" s="45">
        <f t="shared" si="21"/>
        <v>4.5419607557283431E-4</v>
      </c>
      <c r="X240" s="40">
        <f t="shared" si="22"/>
        <v>1.504483024614059</v>
      </c>
      <c r="Y240" s="44">
        <f t="shared" si="23"/>
        <v>6.7860102203585505E-4</v>
      </c>
    </row>
    <row r="241" spans="1:25" ht="15.6" x14ac:dyDescent="0.3">
      <c r="A241" s="6" t="s">
        <v>278</v>
      </c>
      <c r="B241" s="6" t="s">
        <v>2</v>
      </c>
      <c r="C241" s="5">
        <v>6</v>
      </c>
      <c r="D241" s="51">
        <v>2.8274333882308137E-5</v>
      </c>
      <c r="E241" s="6">
        <v>10</v>
      </c>
      <c r="F241" s="6" t="s">
        <v>1</v>
      </c>
      <c r="G241" s="6" t="s">
        <v>219</v>
      </c>
      <c r="H241" s="5">
        <v>50</v>
      </c>
      <c r="I241" s="6">
        <v>0.01</v>
      </c>
      <c r="J241" s="5">
        <v>75</v>
      </c>
      <c r="K241" s="20">
        <v>1.9</v>
      </c>
      <c r="L241" s="19">
        <v>12100</v>
      </c>
      <c r="M241" s="56">
        <v>988.05</v>
      </c>
      <c r="N241" s="57">
        <v>5.4651999999999999E-4</v>
      </c>
      <c r="O241" s="59">
        <v>5.5310000000000005E-7</v>
      </c>
      <c r="P241" s="2">
        <v>2.6500000000000412E-2</v>
      </c>
      <c r="Q241" s="1">
        <v>22.859653072820013</v>
      </c>
      <c r="R241" s="41" t="str">
        <f t="shared" si="19"/>
        <v>EGV03192</v>
      </c>
      <c r="S241" s="41" t="str">
        <f t="shared" si="18"/>
        <v>Pipe_Socket</v>
      </c>
      <c r="T241" s="42">
        <f>M241*('Data and dimensionless numbers'!C241*0.001)*('Data and dimensionless numbers'!K241*0.001/60)/(PI()*('Data and dimensionless numbers'!C241*0.001)^2/4)/N241</f>
        <v>12148.819556942095</v>
      </c>
      <c r="U241" s="43">
        <f t="shared" si="20"/>
        <v>0.01</v>
      </c>
      <c r="V241" s="42">
        <f>(J241*60)*(('Data and dimensionless numbers'!K241*0.001/60)/(PI()*('Data and dimensionless numbers'!C241*0.001)^2/4))/(C241^0.001)</f>
        <v>5030.8843162253143</v>
      </c>
      <c r="W241" s="45">
        <f t="shared" si="21"/>
        <v>1.5191796754541978E-3</v>
      </c>
      <c r="X241" s="40">
        <f t="shared" si="22"/>
        <v>1.5302363240726684</v>
      </c>
      <c r="Y241" s="44">
        <f t="shared" si="23"/>
        <v>1.5239768715213343E-3</v>
      </c>
    </row>
    <row r="242" spans="1:25" ht="15.6" x14ac:dyDescent="0.3">
      <c r="A242" s="6" t="s">
        <v>277</v>
      </c>
      <c r="B242" s="6" t="s">
        <v>2</v>
      </c>
      <c r="C242" s="5">
        <v>6</v>
      </c>
      <c r="D242" s="51">
        <v>2.8274333882308137E-5</v>
      </c>
      <c r="E242" s="6">
        <v>10</v>
      </c>
      <c r="F242" s="6" t="s">
        <v>1</v>
      </c>
      <c r="G242" s="6" t="s">
        <v>219</v>
      </c>
      <c r="H242" s="5">
        <v>50</v>
      </c>
      <c r="I242" s="6">
        <v>0.01</v>
      </c>
      <c r="J242" s="5">
        <v>75</v>
      </c>
      <c r="K242" s="20">
        <v>1.9</v>
      </c>
      <c r="L242" s="19">
        <v>12100</v>
      </c>
      <c r="M242" s="56">
        <v>988.05</v>
      </c>
      <c r="N242" s="57">
        <v>5.4651999999999999E-4</v>
      </c>
      <c r="O242" s="59">
        <v>5.5310000000000005E-7</v>
      </c>
      <c r="P242" s="2">
        <v>2.9799999999999827E-2</v>
      </c>
      <c r="Q242" s="1">
        <v>25.706326851698936</v>
      </c>
      <c r="R242" s="41" t="str">
        <f t="shared" si="19"/>
        <v>EGV03193</v>
      </c>
      <c r="S242" s="41" t="str">
        <f t="shared" si="18"/>
        <v>Pipe_Socket</v>
      </c>
      <c r="T242" s="42">
        <f>M242*('Data and dimensionless numbers'!C242*0.001)*('Data and dimensionless numbers'!K242*0.001/60)/(PI()*('Data and dimensionless numbers'!C242*0.001)^2/4)/N242</f>
        <v>12148.819556942095</v>
      </c>
      <c r="U242" s="43">
        <f t="shared" si="20"/>
        <v>0.01</v>
      </c>
      <c r="V242" s="42">
        <f>(J242*60)*(('Data and dimensionless numbers'!K242*0.001/60)/(PI()*('Data and dimensionless numbers'!C242*0.001)^2/4))/(C242^0.001)</f>
        <v>5030.8843162253143</v>
      </c>
      <c r="W242" s="45">
        <f t="shared" si="21"/>
        <v>1.5191796754541978E-3</v>
      </c>
      <c r="X242" s="40">
        <f t="shared" si="22"/>
        <v>1.5302363240726684</v>
      </c>
      <c r="Y242" s="44">
        <f t="shared" si="23"/>
        <v>1.7137551234465956E-3</v>
      </c>
    </row>
    <row r="243" spans="1:25" ht="15.6" x14ac:dyDescent="0.3">
      <c r="A243" s="6" t="s">
        <v>276</v>
      </c>
      <c r="B243" s="6" t="s">
        <v>2</v>
      </c>
      <c r="C243" s="5">
        <v>6</v>
      </c>
      <c r="D243" s="51">
        <v>2.8274333882308137E-5</v>
      </c>
      <c r="E243" s="6">
        <v>10</v>
      </c>
      <c r="F243" s="6" t="s">
        <v>1</v>
      </c>
      <c r="G243" s="6" t="s">
        <v>219</v>
      </c>
      <c r="H243" s="5">
        <v>50</v>
      </c>
      <c r="I243" s="6">
        <v>0.01</v>
      </c>
      <c r="J243" s="5">
        <v>75</v>
      </c>
      <c r="K243" s="20">
        <v>1.9</v>
      </c>
      <c r="L243" s="19">
        <v>12100</v>
      </c>
      <c r="M243" s="56">
        <v>988.05</v>
      </c>
      <c r="N243" s="57">
        <v>5.4651999999999999E-4</v>
      </c>
      <c r="O243" s="59">
        <v>5.5310000000000005E-7</v>
      </c>
      <c r="P243" s="2">
        <v>3.4900000000000375E-2</v>
      </c>
      <c r="Q243" s="1">
        <v>30.105731782694892</v>
      </c>
      <c r="R243" s="41" t="str">
        <f t="shared" si="19"/>
        <v>EGV03194</v>
      </c>
      <c r="S243" s="41" t="str">
        <f t="shared" si="18"/>
        <v>Pipe_Socket</v>
      </c>
      <c r="T243" s="42">
        <f>M243*('Data and dimensionless numbers'!C243*0.001)*('Data and dimensionless numbers'!K243*0.001/60)/(PI()*('Data and dimensionless numbers'!C243*0.001)^2/4)/N243</f>
        <v>12148.819556942095</v>
      </c>
      <c r="U243" s="43">
        <f t="shared" si="20"/>
        <v>0.01</v>
      </c>
      <c r="V243" s="42">
        <f>(J243*60)*(('Data and dimensionless numbers'!K243*0.001/60)/(PI()*('Data and dimensionless numbers'!C243*0.001)^2/4))/(C243^0.001)</f>
        <v>5030.8843162253143</v>
      </c>
      <c r="W243" s="45">
        <f t="shared" si="21"/>
        <v>1.5191796754541978E-3</v>
      </c>
      <c r="X243" s="40">
        <f t="shared" si="22"/>
        <v>1.5302363240726684</v>
      </c>
      <c r="Y243" s="44">
        <f t="shared" si="23"/>
        <v>2.0070487855129928E-3</v>
      </c>
    </row>
    <row r="244" spans="1:25" ht="15.6" x14ac:dyDescent="0.3">
      <c r="A244" s="6" t="s">
        <v>275</v>
      </c>
      <c r="B244" s="6" t="s">
        <v>7</v>
      </c>
      <c r="C244" s="5">
        <v>6</v>
      </c>
      <c r="D244" s="51">
        <v>2.8274333882308137E-5</v>
      </c>
      <c r="E244" s="6" t="s">
        <v>6</v>
      </c>
      <c r="F244" s="6" t="s">
        <v>5</v>
      </c>
      <c r="G244" s="6" t="s">
        <v>215</v>
      </c>
      <c r="H244" s="5">
        <v>50</v>
      </c>
      <c r="I244" s="6">
        <v>0.01</v>
      </c>
      <c r="J244" s="5">
        <v>30</v>
      </c>
      <c r="K244" s="20">
        <v>1.9</v>
      </c>
      <c r="L244" s="19">
        <v>12100</v>
      </c>
      <c r="M244" s="56">
        <v>988.05</v>
      </c>
      <c r="N244" s="57">
        <v>5.4651999999999999E-4</v>
      </c>
      <c r="O244" s="59">
        <v>5.5310000000000005E-7</v>
      </c>
      <c r="P244" s="2">
        <v>1.7999999999993577E-3</v>
      </c>
      <c r="Q244" s="1">
        <v>3.6089501964860005</v>
      </c>
      <c r="R244" s="41" t="str">
        <f t="shared" si="19"/>
        <v>EGV03195</v>
      </c>
      <c r="S244" s="41" t="str">
        <f t="shared" si="18"/>
        <v>Bend</v>
      </c>
      <c r="T244" s="42">
        <f>M244*('Data and dimensionless numbers'!C244*0.001)*('Data and dimensionless numbers'!K244*0.001/60)/(PI()*('Data and dimensionless numbers'!C244*0.001)^2/4)/N244</f>
        <v>12148.819556942095</v>
      </c>
      <c r="U244" s="43">
        <f t="shared" si="20"/>
        <v>0.01</v>
      </c>
      <c r="V244" s="42">
        <f>(J244*60)*(('Data and dimensionless numbers'!K244*0.001/60)/(PI()*('Data and dimensionless numbers'!C244*0.001)^2/4))/(C244^0.001)</f>
        <v>2012.3537264901258</v>
      </c>
      <c r="W244" s="45">
        <f t="shared" si="21"/>
        <v>1.5191796754541978E-3</v>
      </c>
      <c r="X244" s="40">
        <f t="shared" si="22"/>
        <v>1.5302363240726684</v>
      </c>
      <c r="Y244" s="44">
        <f t="shared" si="23"/>
        <v>2.4059667976573338E-4</v>
      </c>
    </row>
    <row r="245" spans="1:25" ht="15.6" x14ac:dyDescent="0.3">
      <c r="A245" s="6" t="s">
        <v>274</v>
      </c>
      <c r="B245" s="6" t="s">
        <v>7</v>
      </c>
      <c r="C245" s="5">
        <v>6</v>
      </c>
      <c r="D245" s="51">
        <v>2.8274333882308137E-5</v>
      </c>
      <c r="E245" s="6" t="s">
        <v>6</v>
      </c>
      <c r="F245" s="6" t="s">
        <v>5</v>
      </c>
      <c r="G245" s="6" t="s">
        <v>215</v>
      </c>
      <c r="H245" s="5">
        <v>50</v>
      </c>
      <c r="I245" s="6">
        <v>0.01</v>
      </c>
      <c r="J245" s="5">
        <v>30</v>
      </c>
      <c r="K245" s="20">
        <v>1.9</v>
      </c>
      <c r="L245" s="19">
        <v>12100</v>
      </c>
      <c r="M245" s="56">
        <v>988.05</v>
      </c>
      <c r="N245" s="57">
        <v>5.4651999999999999E-4</v>
      </c>
      <c r="O245" s="59">
        <v>5.5310000000000005E-7</v>
      </c>
      <c r="P245" s="2">
        <v>2.0000000000024443E-3</v>
      </c>
      <c r="Q245" s="1">
        <v>4.0099446627685547</v>
      </c>
      <c r="R245" s="41" t="str">
        <f t="shared" si="19"/>
        <v>EGV03196</v>
      </c>
      <c r="S245" s="41" t="str">
        <f t="shared" si="18"/>
        <v>Bend</v>
      </c>
      <c r="T245" s="42">
        <f>M245*('Data and dimensionless numbers'!C245*0.001)*('Data and dimensionless numbers'!K245*0.001/60)/(PI()*('Data and dimensionless numbers'!C245*0.001)^2/4)/N245</f>
        <v>12148.819556942095</v>
      </c>
      <c r="U245" s="43">
        <f t="shared" si="20"/>
        <v>0.01</v>
      </c>
      <c r="V245" s="42">
        <f>(J245*60)*(('Data and dimensionless numbers'!K245*0.001/60)/(PI()*('Data and dimensionless numbers'!C245*0.001)^2/4))/(C245^0.001)</f>
        <v>2012.3537264901258</v>
      </c>
      <c r="W245" s="45">
        <f t="shared" si="21"/>
        <v>1.5191796754541978E-3</v>
      </c>
      <c r="X245" s="40">
        <f t="shared" si="22"/>
        <v>1.5302363240726684</v>
      </c>
      <c r="Y245" s="44">
        <f t="shared" si="23"/>
        <v>2.6732964418457034E-4</v>
      </c>
    </row>
    <row r="246" spans="1:25" ht="15.6" x14ac:dyDescent="0.3">
      <c r="A246" s="6" t="s">
        <v>273</v>
      </c>
      <c r="B246" s="6" t="s">
        <v>7</v>
      </c>
      <c r="C246" s="5">
        <v>6</v>
      </c>
      <c r="D246" s="51">
        <v>2.8274333882308137E-5</v>
      </c>
      <c r="E246" s="6" t="s">
        <v>6</v>
      </c>
      <c r="F246" s="6" t="s">
        <v>5</v>
      </c>
      <c r="G246" s="6" t="s">
        <v>215</v>
      </c>
      <c r="H246" s="5">
        <v>50</v>
      </c>
      <c r="I246" s="6">
        <v>0.01</v>
      </c>
      <c r="J246" s="5">
        <v>30</v>
      </c>
      <c r="K246" s="20">
        <v>1.9</v>
      </c>
      <c r="L246" s="19">
        <v>12100</v>
      </c>
      <c r="M246" s="56">
        <v>988.05</v>
      </c>
      <c r="N246" s="57">
        <v>5.4651999999999999E-4</v>
      </c>
      <c r="O246" s="59">
        <v>5.5310000000000005E-7</v>
      </c>
      <c r="P246" s="2">
        <v>1.6999999999995907E-3</v>
      </c>
      <c r="Q246" s="1">
        <v>3.4084529633482852</v>
      </c>
      <c r="R246" s="41" t="str">
        <f t="shared" si="19"/>
        <v>EGV03197</v>
      </c>
      <c r="S246" s="41" t="str">
        <f t="shared" si="18"/>
        <v>Bend</v>
      </c>
      <c r="T246" s="42">
        <f>M246*('Data and dimensionless numbers'!C246*0.001)*('Data and dimensionless numbers'!K246*0.001/60)/(PI()*('Data and dimensionless numbers'!C246*0.001)^2/4)/N246</f>
        <v>12148.819556942095</v>
      </c>
      <c r="U246" s="43">
        <f t="shared" si="20"/>
        <v>0.01</v>
      </c>
      <c r="V246" s="42">
        <f>(J246*60)*(('Data and dimensionless numbers'!K246*0.001/60)/(PI()*('Data and dimensionless numbers'!C246*0.001)^2/4))/(C246^0.001)</f>
        <v>2012.3537264901258</v>
      </c>
      <c r="W246" s="45">
        <f t="shared" si="21"/>
        <v>1.5191796754541978E-3</v>
      </c>
      <c r="X246" s="40">
        <f t="shared" si="22"/>
        <v>1.5302363240726684</v>
      </c>
      <c r="Y246" s="44">
        <f t="shared" si="23"/>
        <v>2.2723019755655237E-4</v>
      </c>
    </row>
    <row r="247" spans="1:25" ht="15.6" x14ac:dyDescent="0.3">
      <c r="A247" s="6" t="s">
        <v>272</v>
      </c>
      <c r="B247" s="6" t="s">
        <v>7</v>
      </c>
      <c r="C247" s="5">
        <v>6</v>
      </c>
      <c r="D247" s="51">
        <v>2.8274333882308137E-5</v>
      </c>
      <c r="E247" s="6" t="s">
        <v>6</v>
      </c>
      <c r="F247" s="6" t="s">
        <v>5</v>
      </c>
      <c r="G247" s="6" t="s">
        <v>215</v>
      </c>
      <c r="H247" s="5">
        <v>50</v>
      </c>
      <c r="I247" s="6">
        <v>0.01</v>
      </c>
      <c r="J247" s="5">
        <v>10</v>
      </c>
      <c r="K247" s="20">
        <v>1.9</v>
      </c>
      <c r="L247" s="19">
        <v>12100</v>
      </c>
      <c r="M247" s="56">
        <v>988.05</v>
      </c>
      <c r="N247" s="57">
        <v>5.4651999999999999E-4</v>
      </c>
      <c r="O247" s="59">
        <v>5.5310000000000005E-7</v>
      </c>
      <c r="P247" s="2">
        <v>1.0999999999974364E-3</v>
      </c>
      <c r="Q247" s="1">
        <v>2.2054695645148694</v>
      </c>
      <c r="R247" s="41" t="str">
        <f t="shared" si="19"/>
        <v>EGV03198</v>
      </c>
      <c r="S247" s="41" t="str">
        <f t="shared" si="18"/>
        <v>Bend</v>
      </c>
      <c r="T247" s="42">
        <f>M247*('Data and dimensionless numbers'!C247*0.001)*('Data and dimensionless numbers'!K247*0.001/60)/(PI()*('Data and dimensionless numbers'!C247*0.001)^2/4)/N247</f>
        <v>12148.819556942095</v>
      </c>
      <c r="U247" s="43">
        <f t="shared" si="20"/>
        <v>0.01</v>
      </c>
      <c r="V247" s="42">
        <f>(J247*60)*(('Data and dimensionless numbers'!K247*0.001/60)/(PI()*('Data and dimensionless numbers'!C247*0.001)^2/4))/(C247^0.001)</f>
        <v>670.78457549670861</v>
      </c>
      <c r="W247" s="45">
        <f t="shared" si="21"/>
        <v>1.5191796754541978E-3</v>
      </c>
      <c r="X247" s="40">
        <f t="shared" si="22"/>
        <v>1.5302363240726684</v>
      </c>
      <c r="Y247" s="44">
        <f t="shared" si="23"/>
        <v>1.470313043009913E-4</v>
      </c>
    </row>
    <row r="248" spans="1:25" ht="15.6" x14ac:dyDescent="0.3">
      <c r="A248" s="6" t="s">
        <v>271</v>
      </c>
      <c r="B248" s="6" t="s">
        <v>7</v>
      </c>
      <c r="C248" s="5">
        <v>6</v>
      </c>
      <c r="D248" s="51">
        <v>2.8274333882308137E-5</v>
      </c>
      <c r="E248" s="6" t="s">
        <v>6</v>
      </c>
      <c r="F248" s="6" t="s">
        <v>5</v>
      </c>
      <c r="G248" s="6" t="s">
        <v>215</v>
      </c>
      <c r="H248" s="5">
        <v>50</v>
      </c>
      <c r="I248" s="6">
        <v>0.01</v>
      </c>
      <c r="J248" s="5">
        <v>10</v>
      </c>
      <c r="K248" s="20">
        <v>1.9</v>
      </c>
      <c r="L248" s="19">
        <v>12100</v>
      </c>
      <c r="M248" s="56">
        <v>988.05</v>
      </c>
      <c r="N248" s="57">
        <v>5.4651999999999999E-4</v>
      </c>
      <c r="O248" s="59">
        <v>5.5310000000000005E-7</v>
      </c>
      <c r="P248" s="2">
        <v>6.9999999999836859E-4</v>
      </c>
      <c r="Q248" s="1">
        <v>1.4034806319640079</v>
      </c>
      <c r="R248" s="41" t="str">
        <f t="shared" si="19"/>
        <v>EGV03199</v>
      </c>
      <c r="S248" s="41" t="str">
        <f t="shared" si="18"/>
        <v>Bend</v>
      </c>
      <c r="T248" s="42">
        <f>M248*('Data and dimensionless numbers'!C248*0.001)*('Data and dimensionless numbers'!K248*0.001/60)/(PI()*('Data and dimensionless numbers'!C248*0.001)^2/4)/N248</f>
        <v>12148.819556942095</v>
      </c>
      <c r="U248" s="43">
        <f t="shared" si="20"/>
        <v>0.01</v>
      </c>
      <c r="V248" s="42">
        <f>(J248*60)*(('Data and dimensionless numbers'!K248*0.001/60)/(PI()*('Data and dimensionless numbers'!C248*0.001)^2/4))/(C248^0.001)</f>
        <v>670.78457549670861</v>
      </c>
      <c r="W248" s="45">
        <f t="shared" si="21"/>
        <v>1.5191796754541978E-3</v>
      </c>
      <c r="X248" s="40">
        <f t="shared" si="22"/>
        <v>1.5302363240726684</v>
      </c>
      <c r="Y248" s="44">
        <f t="shared" si="23"/>
        <v>9.3565375464267197E-5</v>
      </c>
    </row>
    <row r="249" spans="1:25" ht="15.6" x14ac:dyDescent="0.3">
      <c r="A249" s="6" t="s">
        <v>270</v>
      </c>
      <c r="B249" s="6" t="s">
        <v>7</v>
      </c>
      <c r="C249" s="5">
        <v>6</v>
      </c>
      <c r="D249" s="51">
        <v>2.8274333882308137E-5</v>
      </c>
      <c r="E249" s="6" t="s">
        <v>6</v>
      </c>
      <c r="F249" s="6" t="s">
        <v>5</v>
      </c>
      <c r="G249" s="6" t="s">
        <v>215</v>
      </c>
      <c r="H249" s="5">
        <v>50</v>
      </c>
      <c r="I249" s="6">
        <v>0.01</v>
      </c>
      <c r="J249" s="5">
        <v>10</v>
      </c>
      <c r="K249" s="20">
        <v>1.9</v>
      </c>
      <c r="L249" s="19">
        <v>12100</v>
      </c>
      <c r="M249" s="56">
        <v>988.05</v>
      </c>
      <c r="N249" s="57">
        <v>5.4651999999999999E-4</v>
      </c>
      <c r="O249" s="59">
        <v>5.5310000000000005E-7</v>
      </c>
      <c r="P249" s="2">
        <v>1.5000000000000568E-3</v>
      </c>
      <c r="Q249" s="1">
        <v>3.0074584970728542</v>
      </c>
      <c r="R249" s="41" t="str">
        <f t="shared" si="19"/>
        <v>EGV03200</v>
      </c>
      <c r="S249" s="41" t="str">
        <f t="shared" si="18"/>
        <v>Bend</v>
      </c>
      <c r="T249" s="42">
        <f>M249*('Data and dimensionless numbers'!C249*0.001)*('Data and dimensionless numbers'!K249*0.001/60)/(PI()*('Data and dimensionless numbers'!C249*0.001)^2/4)/N249</f>
        <v>12148.819556942095</v>
      </c>
      <c r="U249" s="43">
        <f t="shared" si="20"/>
        <v>0.01</v>
      </c>
      <c r="V249" s="42">
        <f>(J249*60)*(('Data and dimensionless numbers'!K249*0.001/60)/(PI()*('Data and dimensionless numbers'!C249*0.001)^2/4))/(C249^0.001)</f>
        <v>670.78457549670861</v>
      </c>
      <c r="W249" s="45">
        <f t="shared" si="21"/>
        <v>1.5191796754541978E-3</v>
      </c>
      <c r="X249" s="40">
        <f t="shared" si="22"/>
        <v>1.5302363240726684</v>
      </c>
      <c r="Y249" s="44">
        <f t="shared" si="23"/>
        <v>2.0049723313819029E-4</v>
      </c>
    </row>
    <row r="250" spans="1:25" ht="15.6" x14ac:dyDescent="0.3">
      <c r="A250" s="6" t="s">
        <v>269</v>
      </c>
      <c r="B250" s="6" t="s">
        <v>7</v>
      </c>
      <c r="C250" s="5">
        <v>6</v>
      </c>
      <c r="D250" s="51">
        <v>2.8274333882308137E-5</v>
      </c>
      <c r="E250" s="6" t="s">
        <v>6</v>
      </c>
      <c r="F250" s="6" t="s">
        <v>5</v>
      </c>
      <c r="G250" s="6" t="s">
        <v>215</v>
      </c>
      <c r="H250" s="5">
        <v>50</v>
      </c>
      <c r="I250" s="6">
        <v>0.01</v>
      </c>
      <c r="J250" s="5">
        <v>5</v>
      </c>
      <c r="K250" s="20">
        <v>1.9</v>
      </c>
      <c r="L250" s="19">
        <v>12100</v>
      </c>
      <c r="M250" s="56">
        <v>988.05</v>
      </c>
      <c r="N250" s="57">
        <v>5.4651999999999999E-4</v>
      </c>
      <c r="O250" s="59">
        <v>5.5310000000000005E-7</v>
      </c>
      <c r="P250" s="2">
        <v>1.5000000000000568E-3</v>
      </c>
      <c r="Q250" s="1">
        <v>3.0074584970728542</v>
      </c>
      <c r="R250" s="41" t="str">
        <f t="shared" si="19"/>
        <v>EGV03201</v>
      </c>
      <c r="S250" s="41" t="str">
        <f t="shared" si="18"/>
        <v>Bend</v>
      </c>
      <c r="T250" s="42">
        <f>M250*('Data and dimensionless numbers'!C250*0.001)*('Data and dimensionless numbers'!K250*0.001/60)/(PI()*('Data and dimensionless numbers'!C250*0.001)^2/4)/N250</f>
        <v>12148.819556942095</v>
      </c>
      <c r="U250" s="43">
        <f t="shared" si="20"/>
        <v>0.01</v>
      </c>
      <c r="V250" s="42">
        <f>(J250*60)*(('Data and dimensionless numbers'!K250*0.001/60)/(PI()*('Data and dimensionless numbers'!C250*0.001)^2/4))/(C250^0.001)</f>
        <v>335.39228774835431</v>
      </c>
      <c r="W250" s="45">
        <f t="shared" si="21"/>
        <v>1.5191796754541978E-3</v>
      </c>
      <c r="X250" s="40">
        <f t="shared" si="22"/>
        <v>1.5302363240726684</v>
      </c>
      <c r="Y250" s="44">
        <f t="shared" si="23"/>
        <v>2.0049723313819029E-4</v>
      </c>
    </row>
    <row r="251" spans="1:25" ht="15.6" x14ac:dyDescent="0.3">
      <c r="A251" s="6" t="s">
        <v>268</v>
      </c>
      <c r="B251" s="6" t="s">
        <v>7</v>
      </c>
      <c r="C251" s="5">
        <v>6</v>
      </c>
      <c r="D251" s="51">
        <v>2.8274333882308137E-5</v>
      </c>
      <c r="E251" s="6" t="s">
        <v>6</v>
      </c>
      <c r="F251" s="6" t="s">
        <v>5</v>
      </c>
      <c r="G251" s="6" t="s">
        <v>215</v>
      </c>
      <c r="H251" s="5">
        <v>50</v>
      </c>
      <c r="I251" s="6">
        <v>0.01</v>
      </c>
      <c r="J251" s="5">
        <v>5</v>
      </c>
      <c r="K251" s="20">
        <v>1.9</v>
      </c>
      <c r="L251" s="19">
        <v>12100</v>
      </c>
      <c r="M251" s="56">
        <v>988.05</v>
      </c>
      <c r="N251" s="57">
        <v>5.4651999999999999E-4</v>
      </c>
      <c r="O251" s="59">
        <v>5.5310000000000005E-7</v>
      </c>
      <c r="P251" s="2">
        <v>8.9999999999790248E-4</v>
      </c>
      <c r="Q251" s="1">
        <v>1.8044750982394389</v>
      </c>
      <c r="R251" s="41" t="str">
        <f t="shared" si="19"/>
        <v>EGV03202</v>
      </c>
      <c r="S251" s="41" t="str">
        <f t="shared" si="18"/>
        <v>Bend</v>
      </c>
      <c r="T251" s="42">
        <f>M251*('Data and dimensionless numbers'!C251*0.001)*('Data and dimensionless numbers'!K251*0.001/60)/(PI()*('Data and dimensionless numbers'!C251*0.001)^2/4)/N251</f>
        <v>12148.819556942095</v>
      </c>
      <c r="U251" s="43">
        <f t="shared" si="20"/>
        <v>0.01</v>
      </c>
      <c r="V251" s="42">
        <f>(J251*60)*(('Data and dimensionless numbers'!K251*0.001/60)/(PI()*('Data and dimensionless numbers'!C251*0.001)^2/4))/(C251^0.001)</f>
        <v>335.39228774835431</v>
      </c>
      <c r="W251" s="45">
        <f t="shared" si="21"/>
        <v>1.5191796754541978E-3</v>
      </c>
      <c r="X251" s="40">
        <f t="shared" si="22"/>
        <v>1.5302363240726684</v>
      </c>
      <c r="Y251" s="44">
        <f t="shared" si="23"/>
        <v>1.2029833988262926E-4</v>
      </c>
    </row>
    <row r="252" spans="1:25" ht="15.6" x14ac:dyDescent="0.3">
      <c r="A252" s="6" t="s">
        <v>267</v>
      </c>
      <c r="B252" s="6" t="s">
        <v>7</v>
      </c>
      <c r="C252" s="5">
        <v>6</v>
      </c>
      <c r="D252" s="51">
        <v>2.8274333882308137E-5</v>
      </c>
      <c r="E252" s="6" t="s">
        <v>6</v>
      </c>
      <c r="F252" s="6" t="s">
        <v>5</v>
      </c>
      <c r="G252" s="6" t="s">
        <v>215</v>
      </c>
      <c r="H252" s="5">
        <v>50</v>
      </c>
      <c r="I252" s="6">
        <v>0.01</v>
      </c>
      <c r="J252" s="5">
        <v>5</v>
      </c>
      <c r="K252" s="20">
        <v>1.9</v>
      </c>
      <c r="L252" s="19">
        <v>12100</v>
      </c>
      <c r="M252" s="56">
        <v>988.05</v>
      </c>
      <c r="N252" s="57">
        <v>5.4651999999999999E-4</v>
      </c>
      <c r="O252" s="59">
        <v>5.5310000000000005E-7</v>
      </c>
      <c r="P252" s="2">
        <v>1.7999999999993577E-3</v>
      </c>
      <c r="Q252" s="1">
        <v>3.6089501964860005</v>
      </c>
      <c r="R252" s="41" t="str">
        <f t="shared" si="19"/>
        <v>EGV03203</v>
      </c>
      <c r="S252" s="41" t="str">
        <f t="shared" si="18"/>
        <v>Bend</v>
      </c>
      <c r="T252" s="42">
        <f>M252*('Data and dimensionless numbers'!C252*0.001)*('Data and dimensionless numbers'!K252*0.001/60)/(PI()*('Data and dimensionless numbers'!C252*0.001)^2/4)/N252</f>
        <v>12148.819556942095</v>
      </c>
      <c r="U252" s="43">
        <f t="shared" si="20"/>
        <v>0.01</v>
      </c>
      <c r="V252" s="42">
        <f>(J252*60)*(('Data and dimensionless numbers'!K252*0.001/60)/(PI()*('Data and dimensionless numbers'!C252*0.001)^2/4))/(C252^0.001)</f>
        <v>335.39228774835431</v>
      </c>
      <c r="W252" s="45">
        <f t="shared" si="21"/>
        <v>1.5191796754541978E-3</v>
      </c>
      <c r="X252" s="40">
        <f t="shared" si="22"/>
        <v>1.5302363240726684</v>
      </c>
      <c r="Y252" s="44">
        <f t="shared" si="23"/>
        <v>2.4059667976573338E-4</v>
      </c>
    </row>
    <row r="253" spans="1:25" ht="15.6" x14ac:dyDescent="0.3">
      <c r="A253" s="6" t="s">
        <v>266</v>
      </c>
      <c r="B253" s="6" t="s">
        <v>7</v>
      </c>
      <c r="C253" s="5">
        <v>6</v>
      </c>
      <c r="D253" s="51">
        <v>2.8274333882308137E-5</v>
      </c>
      <c r="E253" s="6" t="s">
        <v>6</v>
      </c>
      <c r="F253" s="6" t="s">
        <v>5</v>
      </c>
      <c r="G253" s="6" t="s">
        <v>215</v>
      </c>
      <c r="H253" s="5">
        <v>50</v>
      </c>
      <c r="I253" s="6">
        <v>0.01</v>
      </c>
      <c r="J253" s="5">
        <v>15</v>
      </c>
      <c r="K253" s="20">
        <v>1.9</v>
      </c>
      <c r="L253" s="19">
        <v>12100</v>
      </c>
      <c r="M253" s="56">
        <v>988.05</v>
      </c>
      <c r="N253" s="57">
        <v>5.4651999999999999E-4</v>
      </c>
      <c r="O253" s="59">
        <v>5.5310000000000005E-7</v>
      </c>
      <c r="P253" s="2">
        <v>4.9999999999883471E-4</v>
      </c>
      <c r="Q253" s="1">
        <v>1.0024861656885771</v>
      </c>
      <c r="R253" s="41" t="str">
        <f t="shared" si="19"/>
        <v>EGV03204</v>
      </c>
      <c r="S253" s="41" t="str">
        <f t="shared" si="18"/>
        <v>Bend</v>
      </c>
      <c r="T253" s="42">
        <f>M253*('Data and dimensionless numbers'!C253*0.001)*('Data and dimensionless numbers'!K253*0.001/60)/(PI()*('Data and dimensionless numbers'!C253*0.001)^2/4)/N253</f>
        <v>12148.819556942095</v>
      </c>
      <c r="U253" s="43">
        <f t="shared" si="20"/>
        <v>0.01</v>
      </c>
      <c r="V253" s="42">
        <f>(J253*60)*(('Data and dimensionless numbers'!K253*0.001/60)/(PI()*('Data and dimensionless numbers'!C253*0.001)^2/4))/(C253^0.001)</f>
        <v>1006.1768632450629</v>
      </c>
      <c r="W253" s="45">
        <f t="shared" si="21"/>
        <v>1.5191796754541978E-3</v>
      </c>
      <c r="X253" s="40">
        <f t="shared" si="22"/>
        <v>1.5302363240726684</v>
      </c>
      <c r="Y253" s="44">
        <f t="shared" si="23"/>
        <v>6.6832411045905144E-5</v>
      </c>
    </row>
    <row r="254" spans="1:25" ht="15.6" x14ac:dyDescent="0.3">
      <c r="A254" s="6" t="s">
        <v>265</v>
      </c>
      <c r="B254" s="6" t="s">
        <v>7</v>
      </c>
      <c r="C254" s="5">
        <v>6</v>
      </c>
      <c r="D254" s="51">
        <v>2.8274333882308137E-5</v>
      </c>
      <c r="E254" s="6" t="s">
        <v>6</v>
      </c>
      <c r="F254" s="6" t="s">
        <v>5</v>
      </c>
      <c r="G254" s="6" t="s">
        <v>215</v>
      </c>
      <c r="H254" s="5">
        <v>50</v>
      </c>
      <c r="I254" s="6">
        <v>0.01</v>
      </c>
      <c r="J254" s="5">
        <v>15</v>
      </c>
      <c r="K254" s="20">
        <v>1.9</v>
      </c>
      <c r="L254" s="19">
        <v>12100</v>
      </c>
      <c r="M254" s="56">
        <v>988.05</v>
      </c>
      <c r="N254" s="57">
        <v>5.4651999999999999E-4</v>
      </c>
      <c r="O254" s="59">
        <v>5.5310000000000005E-7</v>
      </c>
      <c r="P254" s="2">
        <v>1.0000000000012221E-3</v>
      </c>
      <c r="Q254" s="1">
        <v>2.0049723313842773</v>
      </c>
      <c r="R254" s="41" t="str">
        <f t="shared" si="19"/>
        <v>EGV03205</v>
      </c>
      <c r="S254" s="41" t="str">
        <f t="shared" si="18"/>
        <v>Bend</v>
      </c>
      <c r="T254" s="42">
        <f>M254*('Data and dimensionless numbers'!C254*0.001)*('Data and dimensionless numbers'!K254*0.001/60)/(PI()*('Data and dimensionless numbers'!C254*0.001)^2/4)/N254</f>
        <v>12148.819556942095</v>
      </c>
      <c r="U254" s="43">
        <f t="shared" si="20"/>
        <v>0.01</v>
      </c>
      <c r="V254" s="42">
        <f>(J254*60)*(('Data and dimensionless numbers'!K254*0.001/60)/(PI()*('Data and dimensionless numbers'!C254*0.001)^2/4))/(C254^0.001)</f>
        <v>1006.1768632450629</v>
      </c>
      <c r="W254" s="45">
        <f t="shared" si="21"/>
        <v>1.5191796754541978E-3</v>
      </c>
      <c r="X254" s="40">
        <f t="shared" si="22"/>
        <v>1.5302363240726684</v>
      </c>
      <c r="Y254" s="44">
        <f t="shared" si="23"/>
        <v>1.3366482209228517E-4</v>
      </c>
    </row>
    <row r="255" spans="1:25" ht="15.6" x14ac:dyDescent="0.3">
      <c r="A255" s="6" t="s">
        <v>264</v>
      </c>
      <c r="B255" s="6" t="s">
        <v>7</v>
      </c>
      <c r="C255" s="5">
        <v>6</v>
      </c>
      <c r="D255" s="51">
        <v>2.8274333882308137E-5</v>
      </c>
      <c r="E255" s="6" t="s">
        <v>6</v>
      </c>
      <c r="F255" s="6" t="s">
        <v>5</v>
      </c>
      <c r="G255" s="6" t="s">
        <v>215</v>
      </c>
      <c r="H255" s="5">
        <v>50</v>
      </c>
      <c r="I255" s="6">
        <v>0.01</v>
      </c>
      <c r="J255" s="5">
        <v>15</v>
      </c>
      <c r="K255" s="20">
        <v>1.9</v>
      </c>
      <c r="L255" s="19">
        <v>12100</v>
      </c>
      <c r="M255" s="56">
        <v>988.05</v>
      </c>
      <c r="N255" s="57">
        <v>5.4651999999999999E-4</v>
      </c>
      <c r="O255" s="59">
        <v>5.5310000000000005E-7</v>
      </c>
      <c r="P255" s="2">
        <v>1.0000000000012221E-3</v>
      </c>
      <c r="Q255" s="1">
        <v>2.0049723313842773</v>
      </c>
      <c r="R255" s="41" t="str">
        <f t="shared" si="19"/>
        <v>EGV03206</v>
      </c>
      <c r="S255" s="41" t="str">
        <f t="shared" si="18"/>
        <v>Bend</v>
      </c>
      <c r="T255" s="42">
        <f>M255*('Data and dimensionless numbers'!C255*0.001)*('Data and dimensionless numbers'!K255*0.001/60)/(PI()*('Data and dimensionless numbers'!C255*0.001)^2/4)/N255</f>
        <v>12148.819556942095</v>
      </c>
      <c r="U255" s="43">
        <f t="shared" si="20"/>
        <v>0.01</v>
      </c>
      <c r="V255" s="42">
        <f>(J255*60)*(('Data and dimensionless numbers'!K255*0.001/60)/(PI()*('Data and dimensionless numbers'!C255*0.001)^2/4))/(C255^0.001)</f>
        <v>1006.1768632450629</v>
      </c>
      <c r="W255" s="45">
        <f t="shared" si="21"/>
        <v>1.5191796754541978E-3</v>
      </c>
      <c r="X255" s="40">
        <f t="shared" si="22"/>
        <v>1.5302363240726684</v>
      </c>
      <c r="Y255" s="44">
        <f t="shared" si="23"/>
        <v>1.3366482209228517E-4</v>
      </c>
    </row>
    <row r="256" spans="1:25" ht="15.6" x14ac:dyDescent="0.3">
      <c r="A256" s="6" t="s">
        <v>263</v>
      </c>
      <c r="B256" s="6" t="s">
        <v>2</v>
      </c>
      <c r="C256" s="5">
        <v>6</v>
      </c>
      <c r="D256" s="51">
        <v>2.8274333882308137E-5</v>
      </c>
      <c r="E256" s="6">
        <v>10</v>
      </c>
      <c r="F256" s="6" t="s">
        <v>1</v>
      </c>
      <c r="G256" s="6" t="s">
        <v>219</v>
      </c>
      <c r="H256" s="5">
        <v>50</v>
      </c>
      <c r="I256" s="6">
        <v>0.01</v>
      </c>
      <c r="J256" s="5">
        <v>75</v>
      </c>
      <c r="K256" s="20">
        <v>1.9</v>
      </c>
      <c r="L256" s="19">
        <v>12100</v>
      </c>
      <c r="M256" s="56">
        <v>988.05</v>
      </c>
      <c r="N256" s="57">
        <v>5.4651999999999999E-4</v>
      </c>
      <c r="O256" s="59">
        <v>5.5310000000000005E-7</v>
      </c>
      <c r="P256" s="2">
        <v>2.6700000000001722E-2</v>
      </c>
      <c r="Q256" s="1">
        <v>23.032178756389595</v>
      </c>
      <c r="R256" s="41" t="str">
        <f t="shared" si="19"/>
        <v>EGV03207</v>
      </c>
      <c r="S256" s="41" t="str">
        <f t="shared" si="18"/>
        <v>Pipe_Socket</v>
      </c>
      <c r="T256" s="42">
        <f>M256*('Data and dimensionless numbers'!C256*0.001)*('Data and dimensionless numbers'!K256*0.001/60)/(PI()*('Data and dimensionless numbers'!C256*0.001)^2/4)/N256</f>
        <v>12148.819556942095</v>
      </c>
      <c r="U256" s="43">
        <f t="shared" si="20"/>
        <v>0.01</v>
      </c>
      <c r="V256" s="42">
        <f>(J256*60)*(('Data and dimensionless numbers'!K256*0.001/60)/(PI()*('Data and dimensionless numbers'!C256*0.001)^2/4))/(C256^0.001)</f>
        <v>5030.8843162253143</v>
      </c>
      <c r="W256" s="45">
        <f t="shared" si="21"/>
        <v>1.5191796754541978E-3</v>
      </c>
      <c r="X256" s="40">
        <f t="shared" si="22"/>
        <v>1.5302363240726684</v>
      </c>
      <c r="Y256" s="44">
        <f t="shared" si="23"/>
        <v>1.5354785837593061E-3</v>
      </c>
    </row>
    <row r="257" spans="1:25" ht="15.6" x14ac:dyDescent="0.3">
      <c r="A257" s="6" t="s">
        <v>262</v>
      </c>
      <c r="B257" s="6" t="s">
        <v>2</v>
      </c>
      <c r="C257" s="5">
        <v>6</v>
      </c>
      <c r="D257" s="51">
        <v>2.8274333882308137E-5</v>
      </c>
      <c r="E257" s="6">
        <v>10</v>
      </c>
      <c r="F257" s="6" t="s">
        <v>1</v>
      </c>
      <c r="G257" s="6" t="s">
        <v>219</v>
      </c>
      <c r="H257" s="5">
        <v>50</v>
      </c>
      <c r="I257" s="6">
        <v>0.01</v>
      </c>
      <c r="J257" s="5">
        <v>75</v>
      </c>
      <c r="K257" s="20">
        <v>1.9</v>
      </c>
      <c r="L257" s="19">
        <v>12100</v>
      </c>
      <c r="M257" s="56">
        <v>988.05</v>
      </c>
      <c r="N257" s="57">
        <v>5.4651999999999999E-4</v>
      </c>
      <c r="O257" s="59">
        <v>5.5310000000000005E-7</v>
      </c>
      <c r="P257" s="2">
        <v>2.2000000000000242E-2</v>
      </c>
      <c r="Q257" s="1">
        <v>18.977825192529735</v>
      </c>
      <c r="R257" s="41" t="str">
        <f t="shared" si="19"/>
        <v>EGV03208</v>
      </c>
      <c r="S257" s="41" t="str">
        <f t="shared" si="18"/>
        <v>Pipe_Socket</v>
      </c>
      <c r="T257" s="42">
        <f>M257*('Data and dimensionless numbers'!C257*0.001)*('Data and dimensionless numbers'!K257*0.001/60)/(PI()*('Data and dimensionless numbers'!C257*0.001)^2/4)/N257</f>
        <v>12148.819556942095</v>
      </c>
      <c r="U257" s="43">
        <f t="shared" si="20"/>
        <v>0.01</v>
      </c>
      <c r="V257" s="42">
        <f>(J257*60)*(('Data and dimensionless numbers'!K257*0.001/60)/(PI()*('Data and dimensionless numbers'!C257*0.001)^2/4))/(C257^0.001)</f>
        <v>5030.8843162253143</v>
      </c>
      <c r="W257" s="45">
        <f t="shared" si="21"/>
        <v>1.5191796754541978E-3</v>
      </c>
      <c r="X257" s="40">
        <f t="shared" si="22"/>
        <v>1.5302363240726684</v>
      </c>
      <c r="Y257" s="44">
        <f t="shared" si="23"/>
        <v>1.2651883461686491E-3</v>
      </c>
    </row>
    <row r="258" spans="1:25" ht="15.6" x14ac:dyDescent="0.3">
      <c r="A258" s="6" t="s">
        <v>261</v>
      </c>
      <c r="B258" s="6" t="s">
        <v>2</v>
      </c>
      <c r="C258" s="5">
        <v>6</v>
      </c>
      <c r="D258" s="51">
        <v>2.8274333882308137E-5</v>
      </c>
      <c r="E258" s="6">
        <v>10</v>
      </c>
      <c r="F258" s="6" t="s">
        <v>1</v>
      </c>
      <c r="G258" s="6" t="s">
        <v>219</v>
      </c>
      <c r="H258" s="5">
        <v>50</v>
      </c>
      <c r="I258" s="6">
        <v>0.01</v>
      </c>
      <c r="J258" s="5">
        <v>75</v>
      </c>
      <c r="K258" s="20">
        <v>1.9</v>
      </c>
      <c r="L258" s="19">
        <v>12100</v>
      </c>
      <c r="M258" s="56">
        <v>988.05</v>
      </c>
      <c r="N258" s="57">
        <v>5.4651999999999999E-4</v>
      </c>
      <c r="O258" s="59">
        <v>5.5310000000000005E-7</v>
      </c>
      <c r="P258" s="2">
        <v>1.980000000000004E-2</v>
      </c>
      <c r="Q258" s="1">
        <v>17.080042673276608</v>
      </c>
      <c r="R258" s="41" t="str">
        <f t="shared" si="19"/>
        <v>EGV03209</v>
      </c>
      <c r="S258" s="41" t="str">
        <f t="shared" ref="S258:S321" si="24">B258</f>
        <v>Pipe_Socket</v>
      </c>
      <c r="T258" s="42">
        <f>M258*('Data and dimensionless numbers'!C258*0.001)*('Data and dimensionless numbers'!K258*0.001/60)/(PI()*('Data and dimensionless numbers'!C258*0.001)^2/4)/N258</f>
        <v>12148.819556942095</v>
      </c>
      <c r="U258" s="43">
        <f t="shared" si="20"/>
        <v>0.01</v>
      </c>
      <c r="V258" s="42">
        <f>(J258*60)*(('Data and dimensionless numbers'!K258*0.001/60)/(PI()*('Data and dimensionless numbers'!C258*0.001)^2/4))/(C258^0.001)</f>
        <v>5030.8843162253143</v>
      </c>
      <c r="W258" s="45">
        <f t="shared" si="21"/>
        <v>1.5191796754541978E-3</v>
      </c>
      <c r="X258" s="40">
        <f t="shared" si="22"/>
        <v>1.5302363240726684</v>
      </c>
      <c r="Y258" s="44">
        <f t="shared" si="23"/>
        <v>1.138669511551774E-3</v>
      </c>
    </row>
    <row r="259" spans="1:25" ht="15.6" x14ac:dyDescent="0.3">
      <c r="A259" s="6" t="s">
        <v>260</v>
      </c>
      <c r="B259" s="6" t="s">
        <v>2</v>
      </c>
      <c r="C259" s="5">
        <v>6</v>
      </c>
      <c r="D259" s="51">
        <v>2.8274333882308137E-5</v>
      </c>
      <c r="E259" s="6">
        <v>10</v>
      </c>
      <c r="F259" s="6" t="s">
        <v>1</v>
      </c>
      <c r="G259" s="6" t="s">
        <v>219</v>
      </c>
      <c r="H259" s="5">
        <v>50</v>
      </c>
      <c r="I259" s="6">
        <v>0.01</v>
      </c>
      <c r="J259" s="5">
        <v>90</v>
      </c>
      <c r="K259" s="20">
        <v>1.9</v>
      </c>
      <c r="L259" s="19">
        <v>12100</v>
      </c>
      <c r="M259" s="56">
        <v>988.05</v>
      </c>
      <c r="N259" s="57">
        <v>5.4651999999999999E-4</v>
      </c>
      <c r="O259" s="59">
        <v>5.5310000000000005E-7</v>
      </c>
      <c r="P259" s="2">
        <v>2.5100000000000122E-2</v>
      </c>
      <c r="Q259" s="1">
        <v>21.651973287840612</v>
      </c>
      <c r="R259" s="41" t="str">
        <f t="shared" ref="R259:R322" si="25">A259</f>
        <v>EGV03210</v>
      </c>
      <c r="S259" s="41" t="str">
        <f t="shared" si="24"/>
        <v>Pipe_Socket</v>
      </c>
      <c r="T259" s="42">
        <f>M259*('Data and dimensionless numbers'!C259*0.001)*('Data and dimensionless numbers'!K259*0.001/60)/(PI()*('Data and dimensionless numbers'!C259*0.001)^2/4)/N259</f>
        <v>12148.819556942095</v>
      </c>
      <c r="U259" s="43">
        <f t="shared" ref="U259:U322" si="26">I259</f>
        <v>0.01</v>
      </c>
      <c r="V259" s="42">
        <f>(J259*60)*(('Data and dimensionless numbers'!K259*0.001/60)/(PI()*('Data and dimensionless numbers'!C259*0.001)^2/4))/(C259^0.001)</f>
        <v>6037.0611794703773</v>
      </c>
      <c r="W259" s="45">
        <f t="shared" ref="W259:W322" si="27">(9.81/(O259)^2)*((2500-M259)/M259)*(3.14*0.000001)^3</f>
        <v>1.5191796754541978E-3</v>
      </c>
      <c r="X259" s="40">
        <f t="shared" ref="X259:X322" si="28">(2500-M259)/M259</f>
        <v>1.5302363240726684</v>
      </c>
      <c r="Y259" s="44">
        <f t="shared" si="23"/>
        <v>1.4434648858560406E-3</v>
      </c>
    </row>
    <row r="260" spans="1:25" ht="15.6" x14ac:dyDescent="0.3">
      <c r="A260" s="6" t="s">
        <v>259</v>
      </c>
      <c r="B260" s="6" t="s">
        <v>2</v>
      </c>
      <c r="C260" s="5">
        <v>6</v>
      </c>
      <c r="D260" s="51">
        <v>2.8274333882308137E-5</v>
      </c>
      <c r="E260" s="6">
        <v>10</v>
      </c>
      <c r="F260" s="6" t="s">
        <v>1</v>
      </c>
      <c r="G260" s="6" t="s">
        <v>219</v>
      </c>
      <c r="H260" s="5">
        <v>50</v>
      </c>
      <c r="I260" s="6">
        <v>0.01</v>
      </c>
      <c r="J260" s="5">
        <v>90</v>
      </c>
      <c r="K260" s="20">
        <v>1.9</v>
      </c>
      <c r="L260" s="19">
        <v>12100</v>
      </c>
      <c r="M260" s="56">
        <v>988.05</v>
      </c>
      <c r="N260" s="57">
        <v>5.4651999999999999E-4</v>
      </c>
      <c r="O260" s="59">
        <v>5.5310000000000005E-7</v>
      </c>
      <c r="P260" s="2">
        <v>2.0799999999999486E-2</v>
      </c>
      <c r="Q260" s="1">
        <v>17.942671091118381</v>
      </c>
      <c r="R260" s="41" t="str">
        <f t="shared" si="25"/>
        <v>EGV03211</v>
      </c>
      <c r="S260" s="41" t="str">
        <f t="shared" si="24"/>
        <v>Pipe_Socket</v>
      </c>
      <c r="T260" s="42">
        <f>M260*('Data and dimensionless numbers'!C260*0.001)*('Data and dimensionless numbers'!K260*0.001/60)/(PI()*('Data and dimensionless numbers'!C260*0.001)^2/4)/N260</f>
        <v>12148.819556942095</v>
      </c>
      <c r="U260" s="43">
        <f t="shared" si="26"/>
        <v>0.01</v>
      </c>
      <c r="V260" s="42">
        <f>(J260*60)*(('Data and dimensionless numbers'!K260*0.001/60)/(PI()*('Data and dimensionless numbers'!C260*0.001)^2/4))/(C260^0.001)</f>
        <v>6037.0611794703773</v>
      </c>
      <c r="W260" s="45">
        <f t="shared" si="27"/>
        <v>1.5191796754541978E-3</v>
      </c>
      <c r="X260" s="40">
        <f t="shared" si="28"/>
        <v>1.5302363240726684</v>
      </c>
      <c r="Y260" s="44">
        <f t="shared" ref="Y260:Y323" si="29">(Q260*0.001)/((0.001*C260)*2500)</f>
        <v>1.1961780727412254E-3</v>
      </c>
    </row>
    <row r="261" spans="1:25" ht="15.6" x14ac:dyDescent="0.3">
      <c r="A261" s="6" t="s">
        <v>258</v>
      </c>
      <c r="B261" s="6" t="s">
        <v>2</v>
      </c>
      <c r="C261" s="5">
        <v>6</v>
      </c>
      <c r="D261" s="51">
        <v>2.8274333882308137E-5</v>
      </c>
      <c r="E261" s="6">
        <v>10</v>
      </c>
      <c r="F261" s="6" t="s">
        <v>1</v>
      </c>
      <c r="G261" s="6" t="s">
        <v>219</v>
      </c>
      <c r="H261" s="5">
        <v>50</v>
      </c>
      <c r="I261" s="6">
        <v>0.01</v>
      </c>
      <c r="J261" s="5">
        <v>90</v>
      </c>
      <c r="K261" s="20">
        <v>1.9</v>
      </c>
      <c r="L261" s="19">
        <v>12100</v>
      </c>
      <c r="M261" s="56">
        <v>988.05</v>
      </c>
      <c r="N261" s="57">
        <v>5.4651999999999999E-4</v>
      </c>
      <c r="O261" s="59">
        <v>5.5310000000000005E-7</v>
      </c>
      <c r="P261" s="2">
        <v>1.5299999999999869E-2</v>
      </c>
      <c r="Q261" s="1">
        <v>13.198214792986331</v>
      </c>
      <c r="R261" s="41" t="str">
        <f t="shared" si="25"/>
        <v>EGV03212</v>
      </c>
      <c r="S261" s="41" t="str">
        <f t="shared" si="24"/>
        <v>Pipe_Socket</v>
      </c>
      <c r="T261" s="42">
        <f>M261*('Data and dimensionless numbers'!C261*0.001)*('Data and dimensionless numbers'!K261*0.001/60)/(PI()*('Data and dimensionless numbers'!C261*0.001)^2/4)/N261</f>
        <v>12148.819556942095</v>
      </c>
      <c r="U261" s="43">
        <f t="shared" si="26"/>
        <v>0.01</v>
      </c>
      <c r="V261" s="42">
        <f>(J261*60)*(('Data and dimensionless numbers'!K261*0.001/60)/(PI()*('Data and dimensionless numbers'!C261*0.001)^2/4))/(C261^0.001)</f>
        <v>6037.0611794703773</v>
      </c>
      <c r="W261" s="45">
        <f t="shared" si="27"/>
        <v>1.5191796754541978E-3</v>
      </c>
      <c r="X261" s="40">
        <f t="shared" si="28"/>
        <v>1.5302363240726684</v>
      </c>
      <c r="Y261" s="44">
        <f t="shared" si="29"/>
        <v>8.7988098619908874E-4</v>
      </c>
    </row>
    <row r="262" spans="1:25" ht="15.6" x14ac:dyDescent="0.3">
      <c r="A262" s="6" t="s">
        <v>257</v>
      </c>
      <c r="B262" s="6" t="s">
        <v>7</v>
      </c>
      <c r="C262" s="5">
        <v>6</v>
      </c>
      <c r="D262" s="51">
        <v>2.8274333882308137E-5</v>
      </c>
      <c r="E262" s="6" t="s">
        <v>6</v>
      </c>
      <c r="F262" s="6" t="s">
        <v>5</v>
      </c>
      <c r="G262" s="6" t="s">
        <v>215</v>
      </c>
      <c r="H262" s="5">
        <v>50</v>
      </c>
      <c r="I262" s="6">
        <v>0.01</v>
      </c>
      <c r="J262" s="5">
        <v>45</v>
      </c>
      <c r="K262" s="20">
        <v>1.9</v>
      </c>
      <c r="L262" s="19">
        <v>12100</v>
      </c>
      <c r="M262" s="56">
        <v>988.05</v>
      </c>
      <c r="N262" s="57">
        <v>5.4651999999999999E-4</v>
      </c>
      <c r="O262" s="59">
        <v>5.5310000000000005E-7</v>
      </c>
      <c r="P262" s="2">
        <v>3.2999999999994145E-3</v>
      </c>
      <c r="Q262" s="1">
        <v>6.6164086935588546</v>
      </c>
      <c r="R262" s="41" t="str">
        <f t="shared" si="25"/>
        <v>EGV03213</v>
      </c>
      <c r="S262" s="41" t="str">
        <f t="shared" si="24"/>
        <v>Bend</v>
      </c>
      <c r="T262" s="42">
        <f>M262*('Data and dimensionless numbers'!C262*0.001)*('Data and dimensionless numbers'!K262*0.001/60)/(PI()*('Data and dimensionless numbers'!C262*0.001)^2/4)/N262</f>
        <v>12148.819556942095</v>
      </c>
      <c r="U262" s="43">
        <f t="shared" si="26"/>
        <v>0.01</v>
      </c>
      <c r="V262" s="42">
        <f>(J262*60)*(('Data and dimensionless numbers'!K262*0.001/60)/(PI()*('Data and dimensionless numbers'!C262*0.001)^2/4))/(C262^0.001)</f>
        <v>3018.5305897351886</v>
      </c>
      <c r="W262" s="45">
        <f t="shared" si="27"/>
        <v>1.5191796754541978E-3</v>
      </c>
      <c r="X262" s="40">
        <f t="shared" si="28"/>
        <v>1.5302363240726684</v>
      </c>
      <c r="Y262" s="44">
        <f t="shared" si="29"/>
        <v>4.4109391290392367E-4</v>
      </c>
    </row>
    <row r="263" spans="1:25" ht="15.6" x14ac:dyDescent="0.3">
      <c r="A263" s="6" t="s">
        <v>256</v>
      </c>
      <c r="B263" s="6" t="s">
        <v>7</v>
      </c>
      <c r="C263" s="5">
        <v>6</v>
      </c>
      <c r="D263" s="51">
        <v>2.8274333882308137E-5</v>
      </c>
      <c r="E263" s="6" t="s">
        <v>6</v>
      </c>
      <c r="F263" s="6" t="s">
        <v>5</v>
      </c>
      <c r="G263" s="6" t="s">
        <v>215</v>
      </c>
      <c r="H263" s="5">
        <v>50</v>
      </c>
      <c r="I263" s="6">
        <v>0.01</v>
      </c>
      <c r="J263" s="5">
        <v>45</v>
      </c>
      <c r="K263" s="20">
        <v>1.9</v>
      </c>
      <c r="L263" s="19">
        <v>12100</v>
      </c>
      <c r="M263" s="56">
        <v>988.05</v>
      </c>
      <c r="N263" s="57">
        <v>5.4651999999999999E-4</v>
      </c>
      <c r="O263" s="59">
        <v>5.5310000000000005E-7</v>
      </c>
      <c r="P263" s="2">
        <v>3.4000000000027342E-3</v>
      </c>
      <c r="Q263" s="1">
        <v>6.8169059267036936</v>
      </c>
      <c r="R263" s="41" t="str">
        <f t="shared" si="25"/>
        <v>EGV03214</v>
      </c>
      <c r="S263" s="41" t="str">
        <f t="shared" si="24"/>
        <v>Bend</v>
      </c>
      <c r="T263" s="42">
        <f>M263*('Data and dimensionless numbers'!C263*0.001)*('Data and dimensionless numbers'!K263*0.001/60)/(PI()*('Data and dimensionless numbers'!C263*0.001)^2/4)/N263</f>
        <v>12148.819556942095</v>
      </c>
      <c r="U263" s="43">
        <f t="shared" si="26"/>
        <v>0.01</v>
      </c>
      <c r="V263" s="42">
        <f>(J263*60)*(('Data and dimensionless numbers'!K263*0.001/60)/(PI()*('Data and dimensionless numbers'!C263*0.001)^2/4))/(C263^0.001)</f>
        <v>3018.5305897351886</v>
      </c>
      <c r="W263" s="45">
        <f t="shared" si="27"/>
        <v>1.5191796754541978E-3</v>
      </c>
      <c r="X263" s="40">
        <f t="shared" si="28"/>
        <v>1.5302363240726684</v>
      </c>
      <c r="Y263" s="44">
        <f t="shared" si="29"/>
        <v>4.5446039511357956E-4</v>
      </c>
    </row>
    <row r="264" spans="1:25" ht="15.6" x14ac:dyDescent="0.3">
      <c r="A264" s="6" t="s">
        <v>255</v>
      </c>
      <c r="B264" s="6" t="s">
        <v>7</v>
      </c>
      <c r="C264" s="5">
        <v>6</v>
      </c>
      <c r="D264" s="51">
        <v>2.8274333882308137E-5</v>
      </c>
      <c r="E264" s="6" t="s">
        <v>6</v>
      </c>
      <c r="F264" s="6" t="s">
        <v>5</v>
      </c>
      <c r="G264" s="6" t="s">
        <v>215</v>
      </c>
      <c r="H264" s="5">
        <v>50</v>
      </c>
      <c r="I264" s="6">
        <v>0.01</v>
      </c>
      <c r="J264" s="5">
        <v>45</v>
      </c>
      <c r="K264" s="20">
        <v>1.9</v>
      </c>
      <c r="L264" s="19">
        <v>12100</v>
      </c>
      <c r="M264" s="56">
        <v>988.05</v>
      </c>
      <c r="N264" s="57">
        <v>5.4651999999999999E-4</v>
      </c>
      <c r="O264" s="59">
        <v>5.5310000000000005E-7</v>
      </c>
      <c r="P264" s="2">
        <v>3.9000000000015689E-3</v>
      </c>
      <c r="Q264" s="1">
        <v>7.8193920923922704</v>
      </c>
      <c r="R264" s="41" t="str">
        <f t="shared" si="25"/>
        <v>EGV03215</v>
      </c>
      <c r="S264" s="41" t="str">
        <f t="shared" si="24"/>
        <v>Bend</v>
      </c>
      <c r="T264" s="42">
        <f>M264*('Data and dimensionless numbers'!C264*0.001)*('Data and dimensionless numbers'!K264*0.001/60)/(PI()*('Data and dimensionless numbers'!C264*0.001)^2/4)/N264</f>
        <v>12148.819556942095</v>
      </c>
      <c r="U264" s="43">
        <f t="shared" si="26"/>
        <v>0.01</v>
      </c>
      <c r="V264" s="42">
        <f>(J264*60)*(('Data and dimensionless numbers'!K264*0.001/60)/(PI()*('Data and dimensionless numbers'!C264*0.001)^2/4))/(C264^0.001)</f>
        <v>3018.5305897351886</v>
      </c>
      <c r="W264" s="45">
        <f t="shared" si="27"/>
        <v>1.5191796754541978E-3</v>
      </c>
      <c r="X264" s="40">
        <f t="shared" si="28"/>
        <v>1.5302363240726684</v>
      </c>
      <c r="Y264" s="44">
        <f t="shared" si="29"/>
        <v>5.2129280615948468E-4</v>
      </c>
    </row>
    <row r="265" spans="1:25" ht="15.6" x14ac:dyDescent="0.3">
      <c r="A265" s="6" t="s">
        <v>254</v>
      </c>
      <c r="B265" s="6" t="s">
        <v>7</v>
      </c>
      <c r="C265" s="5">
        <v>6</v>
      </c>
      <c r="D265" s="51">
        <v>2.8274333882308137E-5</v>
      </c>
      <c r="E265" s="6" t="s">
        <v>6</v>
      </c>
      <c r="F265" s="6" t="s">
        <v>5</v>
      </c>
      <c r="G265" s="6" t="s">
        <v>215</v>
      </c>
      <c r="H265" s="5">
        <v>50</v>
      </c>
      <c r="I265" s="6">
        <v>0.01</v>
      </c>
      <c r="J265" s="5">
        <v>2.5</v>
      </c>
      <c r="K265" s="20">
        <v>1.9</v>
      </c>
      <c r="L265" s="19">
        <v>12100</v>
      </c>
      <c r="M265" s="56">
        <v>988.05</v>
      </c>
      <c r="N265" s="57">
        <v>5.4651999999999999E-4</v>
      </c>
      <c r="O265" s="59">
        <v>5.5310000000000005E-7</v>
      </c>
      <c r="P265" s="2">
        <v>3.0999999999998806E-3</v>
      </c>
      <c r="Q265" s="1">
        <v>6.2154142272834241</v>
      </c>
      <c r="R265" s="41" t="str">
        <f t="shared" si="25"/>
        <v>EGV03216</v>
      </c>
      <c r="S265" s="41" t="str">
        <f t="shared" si="24"/>
        <v>Bend</v>
      </c>
      <c r="T265" s="42">
        <f>M265*('Data and dimensionless numbers'!C265*0.001)*('Data and dimensionless numbers'!K265*0.001/60)/(PI()*('Data and dimensionless numbers'!C265*0.001)^2/4)/N265</f>
        <v>12148.819556942095</v>
      </c>
      <c r="U265" s="43">
        <f t="shared" si="26"/>
        <v>0.01</v>
      </c>
      <c r="V265" s="42">
        <f>(J265*60)*(('Data and dimensionless numbers'!K265*0.001/60)/(PI()*('Data and dimensionless numbers'!C265*0.001)^2/4))/(C265^0.001)</f>
        <v>167.69614387417715</v>
      </c>
      <c r="W265" s="45">
        <f t="shared" si="27"/>
        <v>1.5191796754541978E-3</v>
      </c>
      <c r="X265" s="40">
        <f t="shared" si="28"/>
        <v>1.5302363240726684</v>
      </c>
      <c r="Y265" s="44">
        <f t="shared" si="29"/>
        <v>4.1436094848556164E-4</v>
      </c>
    </row>
    <row r="266" spans="1:25" ht="15.6" x14ac:dyDescent="0.3">
      <c r="A266" s="6" t="s">
        <v>253</v>
      </c>
      <c r="B266" s="6" t="s">
        <v>7</v>
      </c>
      <c r="C266" s="5">
        <v>6</v>
      </c>
      <c r="D266" s="51">
        <v>2.8274333882308137E-5</v>
      </c>
      <c r="E266" s="6" t="s">
        <v>6</v>
      </c>
      <c r="F266" s="6" t="s">
        <v>5</v>
      </c>
      <c r="G266" s="6" t="s">
        <v>215</v>
      </c>
      <c r="H266" s="5">
        <v>50</v>
      </c>
      <c r="I266" s="6">
        <v>0.01</v>
      </c>
      <c r="J266" s="5">
        <v>2.5</v>
      </c>
      <c r="K266" s="20">
        <v>1.9</v>
      </c>
      <c r="L266" s="19">
        <v>12100</v>
      </c>
      <c r="M266" s="56">
        <v>988.05</v>
      </c>
      <c r="N266" s="57">
        <v>5.4651999999999999E-4</v>
      </c>
      <c r="O266" s="59">
        <v>5.5310000000000005E-7</v>
      </c>
      <c r="P266" s="2">
        <v>1.6999999999995907E-3</v>
      </c>
      <c r="Q266" s="1">
        <v>3.4084529633482852</v>
      </c>
      <c r="R266" s="41" t="str">
        <f t="shared" si="25"/>
        <v>EGV03217</v>
      </c>
      <c r="S266" s="41" t="str">
        <f t="shared" si="24"/>
        <v>Bend</v>
      </c>
      <c r="T266" s="42">
        <f>M266*('Data and dimensionless numbers'!C266*0.001)*('Data and dimensionless numbers'!K266*0.001/60)/(PI()*('Data and dimensionless numbers'!C266*0.001)^2/4)/N266</f>
        <v>12148.819556942095</v>
      </c>
      <c r="U266" s="43">
        <f t="shared" si="26"/>
        <v>0.01</v>
      </c>
      <c r="V266" s="42">
        <f>(J266*60)*(('Data and dimensionless numbers'!K266*0.001/60)/(PI()*('Data and dimensionless numbers'!C266*0.001)^2/4))/(C266^0.001)</f>
        <v>167.69614387417715</v>
      </c>
      <c r="W266" s="45">
        <f t="shared" si="27"/>
        <v>1.5191796754541978E-3</v>
      </c>
      <c r="X266" s="40">
        <f t="shared" si="28"/>
        <v>1.5302363240726684</v>
      </c>
      <c r="Y266" s="44">
        <f t="shared" si="29"/>
        <v>2.2723019755655237E-4</v>
      </c>
    </row>
    <row r="267" spans="1:25" ht="15.6" x14ac:dyDescent="0.3">
      <c r="A267" s="6" t="s">
        <v>252</v>
      </c>
      <c r="B267" s="6" t="s">
        <v>7</v>
      </c>
      <c r="C267" s="5">
        <v>6</v>
      </c>
      <c r="D267" s="51">
        <v>2.8274333882308137E-5</v>
      </c>
      <c r="E267" s="6" t="s">
        <v>6</v>
      </c>
      <c r="F267" s="6" t="s">
        <v>5</v>
      </c>
      <c r="G267" s="6" t="s">
        <v>215</v>
      </c>
      <c r="H267" s="5">
        <v>50</v>
      </c>
      <c r="I267" s="6">
        <v>0.01</v>
      </c>
      <c r="J267" s="5">
        <v>2.5</v>
      </c>
      <c r="K267" s="20">
        <v>1.9</v>
      </c>
      <c r="L267" s="19">
        <v>12100</v>
      </c>
      <c r="M267" s="56">
        <v>988.05</v>
      </c>
      <c r="N267" s="57">
        <v>5.4651999999999999E-4</v>
      </c>
      <c r="O267" s="59">
        <v>5.5310000000000005E-7</v>
      </c>
      <c r="P267" s="2">
        <v>5.0000000000238742E-4</v>
      </c>
      <c r="Q267" s="1">
        <v>1.0024861656957003</v>
      </c>
      <c r="R267" s="41" t="str">
        <f t="shared" si="25"/>
        <v>EGV03218</v>
      </c>
      <c r="S267" s="41" t="str">
        <f t="shared" si="24"/>
        <v>Bend</v>
      </c>
      <c r="T267" s="42">
        <f>M267*('Data and dimensionless numbers'!C267*0.001)*('Data and dimensionless numbers'!K267*0.001/60)/(PI()*('Data and dimensionless numbers'!C267*0.001)^2/4)/N267</f>
        <v>12148.819556942095</v>
      </c>
      <c r="U267" s="43">
        <f t="shared" si="26"/>
        <v>0.01</v>
      </c>
      <c r="V267" s="42">
        <f>(J267*60)*(('Data and dimensionless numbers'!K267*0.001/60)/(PI()*('Data and dimensionless numbers'!C267*0.001)^2/4))/(C267^0.001)</f>
        <v>167.69614387417715</v>
      </c>
      <c r="W267" s="45">
        <f t="shared" si="27"/>
        <v>1.5191796754541978E-3</v>
      </c>
      <c r="X267" s="40">
        <f t="shared" si="28"/>
        <v>1.5302363240726684</v>
      </c>
      <c r="Y267" s="44">
        <f t="shared" si="29"/>
        <v>6.6832411046380025E-5</v>
      </c>
    </row>
    <row r="268" spans="1:25" ht="15.6" x14ac:dyDescent="0.3">
      <c r="A268" s="6" t="s">
        <v>251</v>
      </c>
      <c r="B268" s="6" t="s">
        <v>7</v>
      </c>
      <c r="C268" s="5">
        <v>6</v>
      </c>
      <c r="D268" s="51">
        <v>2.8274333882308137E-5</v>
      </c>
      <c r="E268" s="6" t="s">
        <v>6</v>
      </c>
      <c r="F268" s="6" t="s">
        <v>5</v>
      </c>
      <c r="G268" s="6" t="s">
        <v>215</v>
      </c>
      <c r="H268" s="5">
        <v>20</v>
      </c>
      <c r="I268" s="6">
        <v>0.01</v>
      </c>
      <c r="J268" s="5">
        <v>75</v>
      </c>
      <c r="K268" s="20">
        <v>1.9</v>
      </c>
      <c r="L268" s="19">
        <v>6700</v>
      </c>
      <c r="M268" s="56">
        <v>998.21</v>
      </c>
      <c r="N268" s="57">
        <v>1.0016000000000001E-3</v>
      </c>
      <c r="O268" s="58">
        <v>1.003E-6</v>
      </c>
      <c r="P268" s="2">
        <v>7.9999999999991189E-3</v>
      </c>
      <c r="Q268" s="1">
        <v>16.039778651052849</v>
      </c>
      <c r="R268" s="41" t="str">
        <f t="shared" si="25"/>
        <v>EGV03219</v>
      </c>
      <c r="S268" s="41" t="str">
        <f t="shared" si="24"/>
        <v>Bend</v>
      </c>
      <c r="T268" s="42">
        <f>M268*('Data and dimensionless numbers'!C268*0.001)*('Data and dimensionless numbers'!K268*0.001/60)/(PI()*('Data and dimensionless numbers'!C268*0.001)^2/4)/N268</f>
        <v>6697.1313878493438</v>
      </c>
      <c r="U268" s="43">
        <f t="shared" si="26"/>
        <v>0.01</v>
      </c>
      <c r="V268" s="42">
        <f>(J268*60)*(('Data and dimensionless numbers'!K268*0.001/60)/(PI()*('Data and dimensionless numbers'!C268*0.001)^2/4))/(C268^0.001)</f>
        <v>5030.8843162253143</v>
      </c>
      <c r="W268" s="45">
        <f t="shared" si="27"/>
        <v>4.5419607557283431E-4</v>
      </c>
      <c r="X268" s="40">
        <f t="shared" si="28"/>
        <v>1.504483024614059</v>
      </c>
      <c r="Y268" s="44">
        <f t="shared" si="29"/>
        <v>1.0693185767368565E-3</v>
      </c>
    </row>
    <row r="269" spans="1:25" ht="15.6" x14ac:dyDescent="0.3">
      <c r="A269" s="6" t="s">
        <v>250</v>
      </c>
      <c r="B269" s="6" t="s">
        <v>7</v>
      </c>
      <c r="C269" s="5">
        <v>6</v>
      </c>
      <c r="D269" s="51">
        <v>2.8274333882308137E-5</v>
      </c>
      <c r="E269" s="6" t="s">
        <v>6</v>
      </c>
      <c r="F269" s="6" t="s">
        <v>5</v>
      </c>
      <c r="G269" s="6" t="s">
        <v>215</v>
      </c>
      <c r="H269" s="5">
        <v>20</v>
      </c>
      <c r="I269" s="6">
        <v>0.01</v>
      </c>
      <c r="J269" s="5">
        <v>75</v>
      </c>
      <c r="K269" s="20">
        <v>1.9</v>
      </c>
      <c r="L269" s="19">
        <v>6700</v>
      </c>
      <c r="M269" s="56">
        <v>998.21</v>
      </c>
      <c r="N269" s="57">
        <v>1.0016000000000001E-3</v>
      </c>
      <c r="O269" s="58">
        <v>1.003E-6</v>
      </c>
      <c r="P269" s="2">
        <v>5.7999999999971408E-3</v>
      </c>
      <c r="Q269" s="1">
        <v>11.628839522008864</v>
      </c>
      <c r="R269" s="41" t="str">
        <f t="shared" si="25"/>
        <v>EGV03220</v>
      </c>
      <c r="S269" s="41" t="str">
        <f t="shared" si="24"/>
        <v>Bend</v>
      </c>
      <c r="T269" s="42">
        <f>M269*('Data and dimensionless numbers'!C269*0.001)*('Data and dimensionless numbers'!K269*0.001/60)/(PI()*('Data and dimensionless numbers'!C269*0.001)^2/4)/N269</f>
        <v>6697.1313878493438</v>
      </c>
      <c r="U269" s="43">
        <f t="shared" si="26"/>
        <v>0.01</v>
      </c>
      <c r="V269" s="42">
        <f>(J269*60)*(('Data and dimensionless numbers'!K269*0.001/60)/(PI()*('Data and dimensionless numbers'!C269*0.001)^2/4))/(C269^0.001)</f>
        <v>5030.8843162253143</v>
      </c>
      <c r="W269" s="45">
        <f t="shared" si="27"/>
        <v>4.5419607557283431E-4</v>
      </c>
      <c r="X269" s="40">
        <f t="shared" si="28"/>
        <v>1.504483024614059</v>
      </c>
      <c r="Y269" s="44">
        <f t="shared" si="29"/>
        <v>7.7525596813392424E-4</v>
      </c>
    </row>
    <row r="270" spans="1:25" ht="15.6" x14ac:dyDescent="0.3">
      <c r="A270" s="6" t="s">
        <v>249</v>
      </c>
      <c r="B270" s="6" t="s">
        <v>7</v>
      </c>
      <c r="C270" s="5">
        <v>6</v>
      </c>
      <c r="D270" s="51">
        <v>2.8274333882308137E-5</v>
      </c>
      <c r="E270" s="6" t="s">
        <v>6</v>
      </c>
      <c r="F270" s="6" t="s">
        <v>5</v>
      </c>
      <c r="G270" s="6" t="s">
        <v>215</v>
      </c>
      <c r="H270" s="5">
        <v>20</v>
      </c>
      <c r="I270" s="6">
        <v>0.01</v>
      </c>
      <c r="J270" s="5">
        <v>75</v>
      </c>
      <c r="K270" s="20">
        <v>1.9</v>
      </c>
      <c r="L270" s="19">
        <v>6700</v>
      </c>
      <c r="M270" s="56">
        <v>998.21</v>
      </c>
      <c r="N270" s="57">
        <v>1.0016000000000001E-3</v>
      </c>
      <c r="O270" s="58">
        <v>1.003E-6</v>
      </c>
      <c r="P270" s="2">
        <v>6.3999999999992951E-3</v>
      </c>
      <c r="Q270" s="1">
        <v>12.83182292084228</v>
      </c>
      <c r="R270" s="41" t="str">
        <f t="shared" si="25"/>
        <v>EGV03221</v>
      </c>
      <c r="S270" s="41" t="str">
        <f t="shared" si="24"/>
        <v>Bend</v>
      </c>
      <c r="T270" s="42">
        <f>M270*('Data and dimensionless numbers'!C270*0.001)*('Data and dimensionless numbers'!K270*0.001/60)/(PI()*('Data and dimensionless numbers'!C270*0.001)^2/4)/N270</f>
        <v>6697.1313878493438</v>
      </c>
      <c r="U270" s="43">
        <f t="shared" si="26"/>
        <v>0.01</v>
      </c>
      <c r="V270" s="42">
        <f>(J270*60)*(('Data and dimensionless numbers'!K270*0.001/60)/(PI()*('Data and dimensionless numbers'!C270*0.001)^2/4))/(C270^0.001)</f>
        <v>5030.8843162253143</v>
      </c>
      <c r="W270" s="45">
        <f t="shared" si="27"/>
        <v>4.5419607557283431E-4</v>
      </c>
      <c r="X270" s="40">
        <f t="shared" si="28"/>
        <v>1.504483024614059</v>
      </c>
      <c r="Y270" s="44">
        <f t="shared" si="29"/>
        <v>8.5545486138948541E-4</v>
      </c>
    </row>
    <row r="271" spans="1:25" ht="15.6" x14ac:dyDescent="0.3">
      <c r="A271" s="6" t="s">
        <v>248</v>
      </c>
      <c r="B271" s="6" t="s">
        <v>7</v>
      </c>
      <c r="C271" s="5">
        <v>6</v>
      </c>
      <c r="D271" s="51">
        <v>2.8274333882308137E-5</v>
      </c>
      <c r="E271" s="6" t="s">
        <v>6</v>
      </c>
      <c r="F271" s="6" t="s">
        <v>5</v>
      </c>
      <c r="G271" s="6" t="s">
        <v>215</v>
      </c>
      <c r="H271" s="5">
        <v>20</v>
      </c>
      <c r="I271" s="6">
        <v>0.01</v>
      </c>
      <c r="J271" s="5">
        <v>10</v>
      </c>
      <c r="K271" s="20">
        <v>1.9</v>
      </c>
      <c r="L271" s="19">
        <v>6700</v>
      </c>
      <c r="M271" s="56">
        <v>998.21</v>
      </c>
      <c r="N271" s="57">
        <v>1.0016000000000001E-3</v>
      </c>
      <c r="O271" s="58">
        <v>1.003E-6</v>
      </c>
      <c r="P271" s="2">
        <v>3.700000000002035E-3</v>
      </c>
      <c r="Q271" s="1">
        <v>7.4183976261168398</v>
      </c>
      <c r="R271" s="41" t="str">
        <f t="shared" si="25"/>
        <v>EGV03222</v>
      </c>
      <c r="S271" s="41" t="str">
        <f t="shared" si="24"/>
        <v>Bend</v>
      </c>
      <c r="T271" s="42">
        <f>M271*('Data and dimensionless numbers'!C271*0.001)*('Data and dimensionless numbers'!K271*0.001/60)/(PI()*('Data and dimensionless numbers'!C271*0.001)^2/4)/N271</f>
        <v>6697.1313878493438</v>
      </c>
      <c r="U271" s="43">
        <f t="shared" si="26"/>
        <v>0.01</v>
      </c>
      <c r="V271" s="42">
        <f>(J271*60)*(('Data and dimensionless numbers'!K271*0.001/60)/(PI()*('Data and dimensionless numbers'!C271*0.001)^2/4))/(C271^0.001)</f>
        <v>670.78457549670861</v>
      </c>
      <c r="W271" s="45">
        <f t="shared" si="27"/>
        <v>4.5419607557283431E-4</v>
      </c>
      <c r="X271" s="40">
        <f t="shared" si="28"/>
        <v>1.504483024614059</v>
      </c>
      <c r="Y271" s="44">
        <f t="shared" si="29"/>
        <v>4.9455984174112265E-4</v>
      </c>
    </row>
    <row r="272" spans="1:25" ht="15.6" x14ac:dyDescent="0.3">
      <c r="A272" s="6" t="s">
        <v>247</v>
      </c>
      <c r="B272" s="6" t="s">
        <v>7</v>
      </c>
      <c r="C272" s="5">
        <v>6</v>
      </c>
      <c r="D272" s="51">
        <v>2.8274333882308137E-5</v>
      </c>
      <c r="E272" s="6" t="s">
        <v>6</v>
      </c>
      <c r="F272" s="6" t="s">
        <v>5</v>
      </c>
      <c r="G272" s="6" t="s">
        <v>215</v>
      </c>
      <c r="H272" s="5">
        <v>20</v>
      </c>
      <c r="I272" s="6">
        <v>0.01</v>
      </c>
      <c r="J272" s="5">
        <v>10</v>
      </c>
      <c r="K272" s="20">
        <v>1.9</v>
      </c>
      <c r="L272" s="19">
        <v>6700</v>
      </c>
      <c r="M272" s="56">
        <v>998.21</v>
      </c>
      <c r="N272" s="57">
        <v>1.0016000000000001E-3</v>
      </c>
      <c r="O272" s="58">
        <v>1.003E-6</v>
      </c>
      <c r="P272" s="2">
        <v>5.3000000000018588E-3</v>
      </c>
      <c r="Q272" s="1">
        <v>10.62635335632741</v>
      </c>
      <c r="R272" s="41" t="str">
        <f t="shared" si="25"/>
        <v>EGV03223</v>
      </c>
      <c r="S272" s="41" t="str">
        <f t="shared" si="24"/>
        <v>Bend</v>
      </c>
      <c r="T272" s="42">
        <f>M272*('Data and dimensionless numbers'!C272*0.001)*('Data and dimensionless numbers'!K272*0.001/60)/(PI()*('Data and dimensionless numbers'!C272*0.001)^2/4)/N272</f>
        <v>6697.1313878493438</v>
      </c>
      <c r="U272" s="43">
        <f t="shared" si="26"/>
        <v>0.01</v>
      </c>
      <c r="V272" s="42">
        <f>(J272*60)*(('Data and dimensionless numbers'!K272*0.001/60)/(PI()*('Data and dimensionless numbers'!C272*0.001)^2/4))/(C272^0.001)</f>
        <v>670.78457549670861</v>
      </c>
      <c r="W272" s="45">
        <f t="shared" si="27"/>
        <v>4.5419607557283431E-4</v>
      </c>
      <c r="X272" s="40">
        <f t="shared" si="28"/>
        <v>1.504483024614059</v>
      </c>
      <c r="Y272" s="44">
        <f t="shared" si="29"/>
        <v>7.0842355708849406E-4</v>
      </c>
    </row>
    <row r="273" spans="1:25" ht="15.6" x14ac:dyDescent="0.3">
      <c r="A273" s="6" t="s">
        <v>246</v>
      </c>
      <c r="B273" s="6" t="s">
        <v>7</v>
      </c>
      <c r="C273" s="5">
        <v>6</v>
      </c>
      <c r="D273" s="51">
        <v>2.8274333882308137E-5</v>
      </c>
      <c r="E273" s="6" t="s">
        <v>6</v>
      </c>
      <c r="F273" s="6" t="s">
        <v>5</v>
      </c>
      <c r="G273" s="6" t="s">
        <v>215</v>
      </c>
      <c r="H273" s="5">
        <v>20</v>
      </c>
      <c r="I273" s="6">
        <v>0.01</v>
      </c>
      <c r="J273" s="5">
        <v>10</v>
      </c>
      <c r="K273" s="20">
        <v>1.9</v>
      </c>
      <c r="L273" s="19">
        <v>6700</v>
      </c>
      <c r="M273" s="56">
        <v>998.21</v>
      </c>
      <c r="N273" s="57">
        <v>1.0016000000000001E-3</v>
      </c>
      <c r="O273" s="58">
        <v>1.003E-6</v>
      </c>
      <c r="P273" s="2">
        <v>3.6999999999984823E-3</v>
      </c>
      <c r="Q273" s="1">
        <v>7.4183976261097166</v>
      </c>
      <c r="R273" s="41" t="str">
        <f t="shared" si="25"/>
        <v>EGV03224</v>
      </c>
      <c r="S273" s="41" t="str">
        <f t="shared" si="24"/>
        <v>Bend</v>
      </c>
      <c r="T273" s="42">
        <f>M273*('Data and dimensionless numbers'!C273*0.001)*('Data and dimensionless numbers'!K273*0.001/60)/(PI()*('Data and dimensionless numbers'!C273*0.001)^2/4)/N273</f>
        <v>6697.1313878493438</v>
      </c>
      <c r="U273" s="43">
        <f t="shared" si="26"/>
        <v>0.01</v>
      </c>
      <c r="V273" s="42">
        <f>(J273*60)*(('Data and dimensionless numbers'!K273*0.001/60)/(PI()*('Data and dimensionless numbers'!C273*0.001)^2/4))/(C273^0.001)</f>
        <v>670.78457549670861</v>
      </c>
      <c r="W273" s="45">
        <f t="shared" si="27"/>
        <v>4.5419607557283431E-4</v>
      </c>
      <c r="X273" s="40">
        <f t="shared" si="28"/>
        <v>1.504483024614059</v>
      </c>
      <c r="Y273" s="44">
        <f t="shared" si="29"/>
        <v>4.9455984174064777E-4</v>
      </c>
    </row>
    <row r="274" spans="1:25" ht="15.6" x14ac:dyDescent="0.3">
      <c r="A274" s="6" t="s">
        <v>245</v>
      </c>
      <c r="B274" s="6" t="s">
        <v>2</v>
      </c>
      <c r="C274" s="5">
        <v>6</v>
      </c>
      <c r="D274" s="51">
        <v>2.8274333882308137E-5</v>
      </c>
      <c r="E274" s="6">
        <v>10</v>
      </c>
      <c r="F274" s="6" t="s">
        <v>1</v>
      </c>
      <c r="G274" s="6" t="s">
        <v>219</v>
      </c>
      <c r="H274" s="5">
        <v>35</v>
      </c>
      <c r="I274" s="6">
        <v>0.01</v>
      </c>
      <c r="J274" s="5">
        <v>45</v>
      </c>
      <c r="K274" s="20">
        <v>1.9</v>
      </c>
      <c r="L274" s="19">
        <v>9300</v>
      </c>
      <c r="M274" s="60">
        <v>994.03499999999997</v>
      </c>
      <c r="N274" s="61">
        <v>7.1936000000000005E-4</v>
      </c>
      <c r="O274" s="59">
        <v>7.2369999999999995E-7</v>
      </c>
      <c r="P274" s="2">
        <v>1.3200000000001211E-2</v>
      </c>
      <c r="Q274" s="1">
        <v>11.38669511551876</v>
      </c>
      <c r="R274" s="41" t="str">
        <f t="shared" si="25"/>
        <v>EGV03228</v>
      </c>
      <c r="S274" s="41" t="str">
        <f t="shared" si="24"/>
        <v>Pipe_Socket</v>
      </c>
      <c r="T274" s="42">
        <f>M274*('Data and dimensionless numbers'!C274*0.001)*('Data and dimensionless numbers'!K274*0.001/60)/(PI()*('Data and dimensionless numbers'!C274*0.001)^2/4)/N274</f>
        <v>9285.7419350246255</v>
      </c>
      <c r="U274" s="43">
        <f t="shared" si="26"/>
        <v>0.01</v>
      </c>
      <c r="V274" s="42">
        <f>(J274*60)*(('Data and dimensionless numbers'!K274*0.001/60)/(PI()*('Data and dimensionless numbers'!C274*0.001)^2/4))/(C274^0.001)</f>
        <v>3018.5305897351886</v>
      </c>
      <c r="W274" s="45">
        <f t="shared" si="27"/>
        <v>8.785247655666024E-4</v>
      </c>
      <c r="X274" s="40">
        <f t="shared" si="28"/>
        <v>1.5150019868515698</v>
      </c>
      <c r="Y274" s="44">
        <f t="shared" si="29"/>
        <v>7.5911300770125062E-4</v>
      </c>
    </row>
    <row r="275" spans="1:25" ht="15.6" x14ac:dyDescent="0.3">
      <c r="A275" s="6" t="s">
        <v>244</v>
      </c>
      <c r="B275" s="6" t="s">
        <v>2</v>
      </c>
      <c r="C275" s="5">
        <v>6</v>
      </c>
      <c r="D275" s="51">
        <v>2.8274333882308137E-5</v>
      </c>
      <c r="E275" s="6">
        <v>10</v>
      </c>
      <c r="F275" s="6" t="s">
        <v>1</v>
      </c>
      <c r="G275" s="6" t="s">
        <v>219</v>
      </c>
      <c r="H275" s="5">
        <v>35</v>
      </c>
      <c r="I275" s="6">
        <v>0.01</v>
      </c>
      <c r="J275" s="5">
        <v>45</v>
      </c>
      <c r="K275" s="20">
        <v>1.9</v>
      </c>
      <c r="L275" s="19">
        <v>9300</v>
      </c>
      <c r="M275" s="60">
        <v>994.03499999999997</v>
      </c>
      <c r="N275" s="61">
        <v>7.1936000000000005E-4</v>
      </c>
      <c r="O275" s="59">
        <v>7.2369999999999995E-7</v>
      </c>
      <c r="P275" s="2">
        <v>1.1400000000000077E-2</v>
      </c>
      <c r="Q275" s="1">
        <v>9.8339639634017306</v>
      </c>
      <c r="R275" s="41" t="str">
        <f t="shared" si="25"/>
        <v>EGV03229</v>
      </c>
      <c r="S275" s="41" t="str">
        <f t="shared" si="24"/>
        <v>Pipe_Socket</v>
      </c>
      <c r="T275" s="42">
        <f>M275*('Data and dimensionless numbers'!C275*0.001)*('Data and dimensionless numbers'!K275*0.001/60)/(PI()*('Data and dimensionless numbers'!C275*0.001)^2/4)/N275</f>
        <v>9285.7419350246255</v>
      </c>
      <c r="U275" s="43">
        <f t="shared" si="26"/>
        <v>0.01</v>
      </c>
      <c r="V275" s="42">
        <f>(J275*60)*(('Data and dimensionless numbers'!K275*0.001/60)/(PI()*('Data and dimensionless numbers'!C275*0.001)^2/4))/(C275^0.001)</f>
        <v>3018.5305897351886</v>
      </c>
      <c r="W275" s="45">
        <f t="shared" si="27"/>
        <v>8.785247655666024E-4</v>
      </c>
      <c r="X275" s="40">
        <f t="shared" si="28"/>
        <v>1.5150019868515698</v>
      </c>
      <c r="Y275" s="44">
        <f t="shared" si="29"/>
        <v>6.5559759756011538E-4</v>
      </c>
    </row>
    <row r="276" spans="1:25" ht="15.6" x14ac:dyDescent="0.3">
      <c r="A276" s="6" t="s">
        <v>243</v>
      </c>
      <c r="B276" s="6" t="s">
        <v>2</v>
      </c>
      <c r="C276" s="5">
        <v>6</v>
      </c>
      <c r="D276" s="51">
        <v>2.8274333882308137E-5</v>
      </c>
      <c r="E276" s="6">
        <v>10</v>
      </c>
      <c r="F276" s="6" t="s">
        <v>1</v>
      </c>
      <c r="G276" s="6" t="s">
        <v>219</v>
      </c>
      <c r="H276" s="5">
        <v>35</v>
      </c>
      <c r="I276" s="6">
        <v>0.01</v>
      </c>
      <c r="J276" s="5">
        <v>45</v>
      </c>
      <c r="K276" s="20">
        <v>1.9</v>
      </c>
      <c r="L276" s="19">
        <v>9300</v>
      </c>
      <c r="M276" s="60">
        <v>994.03499999999997</v>
      </c>
      <c r="N276" s="61">
        <v>7.1936000000000005E-4</v>
      </c>
      <c r="O276" s="59">
        <v>7.2369999999999995E-7</v>
      </c>
      <c r="P276" s="2">
        <v>1.1899999999998911E-2</v>
      </c>
      <c r="Q276" s="1">
        <v>10.265278172321851</v>
      </c>
      <c r="R276" s="41" t="str">
        <f t="shared" si="25"/>
        <v>EGV03230</v>
      </c>
      <c r="S276" s="41" t="str">
        <f t="shared" si="24"/>
        <v>Pipe_Socket</v>
      </c>
      <c r="T276" s="42">
        <f>M276*('Data and dimensionless numbers'!C276*0.001)*('Data and dimensionless numbers'!K276*0.001/60)/(PI()*('Data and dimensionless numbers'!C276*0.001)^2/4)/N276</f>
        <v>9285.7419350246255</v>
      </c>
      <c r="U276" s="43">
        <f t="shared" si="26"/>
        <v>0.01</v>
      </c>
      <c r="V276" s="42">
        <f>(J276*60)*(('Data and dimensionless numbers'!K276*0.001/60)/(PI()*('Data and dimensionless numbers'!C276*0.001)^2/4))/(C276^0.001)</f>
        <v>3018.5305897351886</v>
      </c>
      <c r="W276" s="45">
        <f t="shared" si="27"/>
        <v>8.785247655666024E-4</v>
      </c>
      <c r="X276" s="40">
        <f t="shared" si="28"/>
        <v>1.5150019868515698</v>
      </c>
      <c r="Y276" s="44">
        <f t="shared" si="29"/>
        <v>6.8435187815479013E-4</v>
      </c>
    </row>
    <row r="277" spans="1:25" ht="15.6" x14ac:dyDescent="0.3">
      <c r="A277" s="6" t="s">
        <v>242</v>
      </c>
      <c r="B277" s="6" t="s">
        <v>7</v>
      </c>
      <c r="C277" s="5">
        <v>6</v>
      </c>
      <c r="D277" s="51">
        <v>2.8274333882308137E-5</v>
      </c>
      <c r="E277" s="6" t="s">
        <v>6</v>
      </c>
      <c r="F277" s="6" t="s">
        <v>5</v>
      </c>
      <c r="G277" s="6" t="s">
        <v>215</v>
      </c>
      <c r="H277" s="5">
        <v>35</v>
      </c>
      <c r="I277" s="6">
        <v>0.01</v>
      </c>
      <c r="J277" s="5">
        <v>45</v>
      </c>
      <c r="K277" s="20">
        <v>1.9</v>
      </c>
      <c r="L277" s="19">
        <v>9300</v>
      </c>
      <c r="M277" s="60">
        <v>994.03499999999997</v>
      </c>
      <c r="N277" s="61">
        <v>7.1936000000000005E-4</v>
      </c>
      <c r="O277" s="59">
        <v>7.2369999999999995E-7</v>
      </c>
      <c r="P277" s="2">
        <v>4.9999999999990052E-3</v>
      </c>
      <c r="Q277" s="1">
        <v>10.02486165690714</v>
      </c>
      <c r="R277" s="41" t="str">
        <f t="shared" si="25"/>
        <v>EGV03231</v>
      </c>
      <c r="S277" s="41" t="str">
        <f t="shared" si="24"/>
        <v>Bend</v>
      </c>
      <c r="T277" s="42">
        <f>M277*('Data and dimensionless numbers'!C277*0.001)*('Data and dimensionless numbers'!K277*0.001/60)/(PI()*('Data and dimensionless numbers'!C277*0.001)^2/4)/N277</f>
        <v>9285.7419350246255</v>
      </c>
      <c r="U277" s="43">
        <f t="shared" si="26"/>
        <v>0.01</v>
      </c>
      <c r="V277" s="42">
        <f>(J277*60)*(('Data and dimensionless numbers'!K277*0.001/60)/(PI()*('Data and dimensionless numbers'!C277*0.001)^2/4))/(C277^0.001)</f>
        <v>3018.5305897351886</v>
      </c>
      <c r="W277" s="45">
        <f t="shared" si="27"/>
        <v>8.785247655666024E-4</v>
      </c>
      <c r="X277" s="40">
        <f t="shared" si="28"/>
        <v>1.5150019868515698</v>
      </c>
      <c r="Y277" s="44">
        <f t="shared" si="29"/>
        <v>6.6832411046047592E-4</v>
      </c>
    </row>
    <row r="278" spans="1:25" ht="15.6" x14ac:dyDescent="0.3">
      <c r="A278" s="6" t="s">
        <v>241</v>
      </c>
      <c r="B278" s="6" t="s">
        <v>7</v>
      </c>
      <c r="C278" s="5">
        <v>6</v>
      </c>
      <c r="D278" s="51">
        <v>2.8274333882308137E-5</v>
      </c>
      <c r="E278" s="6" t="s">
        <v>6</v>
      </c>
      <c r="F278" s="6" t="s">
        <v>5</v>
      </c>
      <c r="G278" s="6" t="s">
        <v>215</v>
      </c>
      <c r="H278" s="5">
        <v>35</v>
      </c>
      <c r="I278" s="6">
        <v>0.01</v>
      </c>
      <c r="J278" s="5">
        <v>45</v>
      </c>
      <c r="K278" s="20">
        <v>1.9</v>
      </c>
      <c r="L278" s="19">
        <v>9300</v>
      </c>
      <c r="M278" s="60">
        <v>994.03499999999997</v>
      </c>
      <c r="N278" s="61">
        <v>7.1936000000000005E-4</v>
      </c>
      <c r="O278" s="59">
        <v>7.2369999999999995E-7</v>
      </c>
      <c r="P278" s="2">
        <v>2.2999999999981924E-3</v>
      </c>
      <c r="Q278" s="1">
        <v>4.6114363621745778</v>
      </c>
      <c r="R278" s="41" t="str">
        <f t="shared" si="25"/>
        <v>EGV03232</v>
      </c>
      <c r="S278" s="41" t="str">
        <f t="shared" si="24"/>
        <v>Bend</v>
      </c>
      <c r="T278" s="42">
        <f>M278*('Data and dimensionless numbers'!C278*0.001)*('Data and dimensionless numbers'!K278*0.001/60)/(PI()*('Data and dimensionless numbers'!C278*0.001)^2/4)/N278</f>
        <v>9285.7419350246255</v>
      </c>
      <c r="U278" s="43">
        <f t="shared" si="26"/>
        <v>0.01</v>
      </c>
      <c r="V278" s="42">
        <f>(J278*60)*(('Data and dimensionless numbers'!K278*0.001/60)/(PI()*('Data and dimensionless numbers'!C278*0.001)^2/4))/(C278^0.001)</f>
        <v>3018.5305897351886</v>
      </c>
      <c r="W278" s="45">
        <f t="shared" si="27"/>
        <v>8.785247655666024E-4</v>
      </c>
      <c r="X278" s="40">
        <f t="shared" si="28"/>
        <v>1.5150019868515698</v>
      </c>
      <c r="Y278" s="44">
        <f t="shared" si="29"/>
        <v>3.074290908116385E-4</v>
      </c>
    </row>
    <row r="279" spans="1:25" ht="15.6" x14ac:dyDescent="0.3">
      <c r="A279" s="6" t="s">
        <v>240</v>
      </c>
      <c r="B279" s="6" t="s">
        <v>7</v>
      </c>
      <c r="C279" s="5">
        <v>6</v>
      </c>
      <c r="D279" s="51">
        <v>2.8274333882308137E-5</v>
      </c>
      <c r="E279" s="6" t="s">
        <v>6</v>
      </c>
      <c r="F279" s="6" t="s">
        <v>5</v>
      </c>
      <c r="G279" s="6" t="s">
        <v>215</v>
      </c>
      <c r="H279" s="5">
        <v>20</v>
      </c>
      <c r="I279" s="6">
        <v>0.01</v>
      </c>
      <c r="J279" s="5">
        <v>90</v>
      </c>
      <c r="K279" s="20">
        <v>1.9</v>
      </c>
      <c r="L279" s="19">
        <v>6700</v>
      </c>
      <c r="M279" s="56">
        <v>998.21</v>
      </c>
      <c r="N279" s="57">
        <v>1.0016000000000001E-3</v>
      </c>
      <c r="O279" s="58">
        <v>1.003E-6</v>
      </c>
      <c r="P279" s="2">
        <v>3.5000000000025011E-3</v>
      </c>
      <c r="Q279" s="1">
        <v>7.0174031598414093</v>
      </c>
      <c r="R279" s="41" t="str">
        <f t="shared" si="25"/>
        <v>EGV03234</v>
      </c>
      <c r="S279" s="41" t="str">
        <f t="shared" si="24"/>
        <v>Bend</v>
      </c>
      <c r="T279" s="42">
        <f>M279*('Data and dimensionless numbers'!C279*0.001)*('Data and dimensionless numbers'!K279*0.001/60)/(PI()*('Data and dimensionless numbers'!C279*0.001)^2/4)/N279</f>
        <v>6697.1313878493438</v>
      </c>
      <c r="U279" s="43">
        <f t="shared" si="26"/>
        <v>0.01</v>
      </c>
      <c r="V279" s="42">
        <f>(J279*60)*(('Data and dimensionless numbers'!K279*0.001/60)/(PI()*('Data and dimensionless numbers'!C279*0.001)^2/4))/(C279^0.001)</f>
        <v>6037.0611794703773</v>
      </c>
      <c r="W279" s="45">
        <f t="shared" si="27"/>
        <v>4.5419607557283431E-4</v>
      </c>
      <c r="X279" s="40">
        <f t="shared" si="28"/>
        <v>1.504483024614059</v>
      </c>
      <c r="Y279" s="44">
        <f t="shared" si="29"/>
        <v>4.6782687732276063E-4</v>
      </c>
    </row>
    <row r="280" spans="1:25" ht="15.6" x14ac:dyDescent="0.3">
      <c r="A280" s="6" t="s">
        <v>239</v>
      </c>
      <c r="B280" s="6" t="s">
        <v>7</v>
      </c>
      <c r="C280" s="5">
        <v>6</v>
      </c>
      <c r="D280" s="51">
        <v>2.8274333882308137E-5</v>
      </c>
      <c r="E280" s="6" t="s">
        <v>6</v>
      </c>
      <c r="F280" s="6" t="s">
        <v>5</v>
      </c>
      <c r="G280" s="6" t="s">
        <v>215</v>
      </c>
      <c r="H280" s="5">
        <v>20</v>
      </c>
      <c r="I280" s="6">
        <v>0.01</v>
      </c>
      <c r="J280" s="5">
        <v>90</v>
      </c>
      <c r="K280" s="20">
        <v>1.9</v>
      </c>
      <c r="L280" s="19">
        <v>6700</v>
      </c>
      <c r="M280" s="56">
        <v>998.21</v>
      </c>
      <c r="N280" s="57">
        <v>1.0016000000000001E-3</v>
      </c>
      <c r="O280" s="58">
        <v>1.003E-6</v>
      </c>
      <c r="P280" s="2">
        <v>5.8000000000006935E-3</v>
      </c>
      <c r="Q280" s="1">
        <v>11.628839522015987</v>
      </c>
      <c r="R280" s="41" t="str">
        <f t="shared" si="25"/>
        <v>EGV03235</v>
      </c>
      <c r="S280" s="41" t="str">
        <f t="shared" si="24"/>
        <v>Bend</v>
      </c>
      <c r="T280" s="42">
        <f>M280*('Data and dimensionless numbers'!C280*0.001)*('Data and dimensionless numbers'!K280*0.001/60)/(PI()*('Data and dimensionless numbers'!C280*0.001)^2/4)/N280</f>
        <v>6697.1313878493438</v>
      </c>
      <c r="U280" s="43">
        <f t="shared" si="26"/>
        <v>0.01</v>
      </c>
      <c r="V280" s="42">
        <f>(J280*60)*(('Data and dimensionless numbers'!K280*0.001/60)/(PI()*('Data and dimensionless numbers'!C280*0.001)^2/4))/(C280^0.001)</f>
        <v>6037.0611794703773</v>
      </c>
      <c r="W280" s="45">
        <f t="shared" si="27"/>
        <v>4.5419607557283431E-4</v>
      </c>
      <c r="X280" s="40">
        <f t="shared" si="28"/>
        <v>1.504483024614059</v>
      </c>
      <c r="Y280" s="44">
        <f t="shared" si="29"/>
        <v>7.7525596813439923E-4</v>
      </c>
    </row>
    <row r="281" spans="1:25" ht="15.6" x14ac:dyDescent="0.3">
      <c r="A281" s="6" t="s">
        <v>238</v>
      </c>
      <c r="B281" s="6" t="s">
        <v>7</v>
      </c>
      <c r="C281" s="5">
        <v>6</v>
      </c>
      <c r="D281" s="51">
        <v>2.8274333882308137E-5</v>
      </c>
      <c r="E281" s="6" t="s">
        <v>6</v>
      </c>
      <c r="F281" s="6" t="s">
        <v>5</v>
      </c>
      <c r="G281" s="6" t="s">
        <v>215</v>
      </c>
      <c r="H281" s="5">
        <v>20</v>
      </c>
      <c r="I281" s="6">
        <v>0.01</v>
      </c>
      <c r="J281" s="5">
        <v>90</v>
      </c>
      <c r="K281" s="20">
        <v>1.9</v>
      </c>
      <c r="L281" s="19">
        <v>6700</v>
      </c>
      <c r="M281" s="56">
        <v>998.21</v>
      </c>
      <c r="N281" s="57">
        <v>1.0016000000000001E-3</v>
      </c>
      <c r="O281" s="58">
        <v>1.003E-6</v>
      </c>
      <c r="P281" s="2">
        <v>6.2999999999995282E-3</v>
      </c>
      <c r="Q281" s="1">
        <v>12.631325687704564</v>
      </c>
      <c r="R281" s="41" t="str">
        <f t="shared" si="25"/>
        <v>EGV03236</v>
      </c>
      <c r="S281" s="41" t="str">
        <f t="shared" si="24"/>
        <v>Bend</v>
      </c>
      <c r="T281" s="42">
        <f>M281*('Data and dimensionless numbers'!C281*0.001)*('Data and dimensionless numbers'!K281*0.001/60)/(PI()*('Data and dimensionless numbers'!C281*0.001)^2/4)/N281</f>
        <v>6697.1313878493438</v>
      </c>
      <c r="U281" s="43">
        <f t="shared" si="26"/>
        <v>0.01</v>
      </c>
      <c r="V281" s="42">
        <f>(J281*60)*(('Data and dimensionless numbers'!K281*0.001/60)/(PI()*('Data and dimensionless numbers'!C281*0.001)^2/4))/(C281^0.001)</f>
        <v>6037.0611794703773</v>
      </c>
      <c r="W281" s="45">
        <f t="shared" si="27"/>
        <v>4.5419607557283431E-4</v>
      </c>
      <c r="X281" s="40">
        <f t="shared" si="28"/>
        <v>1.504483024614059</v>
      </c>
      <c r="Y281" s="44">
        <f t="shared" si="29"/>
        <v>8.4208837918030429E-4</v>
      </c>
    </row>
    <row r="282" spans="1:25" ht="15.6" x14ac:dyDescent="0.3">
      <c r="A282" s="6" t="s">
        <v>237</v>
      </c>
      <c r="B282" s="6" t="s">
        <v>7</v>
      </c>
      <c r="C282" s="5">
        <v>6</v>
      </c>
      <c r="D282" s="51">
        <v>2.8274333882308137E-5</v>
      </c>
      <c r="E282" s="6" t="s">
        <v>6</v>
      </c>
      <c r="F282" s="6" t="s">
        <v>5</v>
      </c>
      <c r="G282" s="6" t="s">
        <v>215</v>
      </c>
      <c r="H282" s="5">
        <v>20</v>
      </c>
      <c r="I282" s="6">
        <v>0.01</v>
      </c>
      <c r="J282" s="5">
        <v>1</v>
      </c>
      <c r="K282" s="20">
        <v>1.9</v>
      </c>
      <c r="L282" s="19">
        <v>6700</v>
      </c>
      <c r="M282" s="56">
        <v>998.21</v>
      </c>
      <c r="N282" s="57">
        <v>1.0016000000000001E-3</v>
      </c>
      <c r="O282" s="58">
        <v>1.003E-6</v>
      </c>
      <c r="P282" s="2">
        <v>2.6999999999972601E-3</v>
      </c>
      <c r="Q282" s="1">
        <v>5.4134252947254398</v>
      </c>
      <c r="R282" s="41" t="str">
        <f t="shared" si="25"/>
        <v>EGV03237</v>
      </c>
      <c r="S282" s="41" t="str">
        <f t="shared" si="24"/>
        <v>Bend</v>
      </c>
      <c r="T282" s="42">
        <f>M282*('Data and dimensionless numbers'!C282*0.001)*('Data and dimensionless numbers'!K282*0.001/60)/(PI()*('Data and dimensionless numbers'!C282*0.001)^2/4)/N282</f>
        <v>6697.1313878493438</v>
      </c>
      <c r="U282" s="43">
        <f t="shared" si="26"/>
        <v>0.01</v>
      </c>
      <c r="V282" s="42">
        <f>(J282*60)*(('Data and dimensionless numbers'!K282*0.001/60)/(PI()*('Data and dimensionless numbers'!C282*0.001)^2/4))/(C282^0.001)</f>
        <v>67.078457549670858</v>
      </c>
      <c r="W282" s="45">
        <f t="shared" si="27"/>
        <v>4.5419607557283431E-4</v>
      </c>
      <c r="X282" s="40">
        <f t="shared" si="28"/>
        <v>1.504483024614059</v>
      </c>
      <c r="Y282" s="44">
        <f t="shared" si="29"/>
        <v>3.6089501964836266E-4</v>
      </c>
    </row>
    <row r="283" spans="1:25" ht="15.6" x14ac:dyDescent="0.3">
      <c r="A283" s="6" t="s">
        <v>236</v>
      </c>
      <c r="B283" s="6" t="s">
        <v>7</v>
      </c>
      <c r="C283" s="5">
        <v>6</v>
      </c>
      <c r="D283" s="51">
        <v>2.8274333882308137E-5</v>
      </c>
      <c r="E283" s="6" t="s">
        <v>6</v>
      </c>
      <c r="F283" s="6" t="s">
        <v>5</v>
      </c>
      <c r="G283" s="6" t="s">
        <v>215</v>
      </c>
      <c r="H283" s="5">
        <v>20</v>
      </c>
      <c r="I283" s="6">
        <v>0.01</v>
      </c>
      <c r="J283" s="5">
        <v>1</v>
      </c>
      <c r="K283" s="20">
        <v>1.9</v>
      </c>
      <c r="L283" s="19">
        <v>6700</v>
      </c>
      <c r="M283" s="56">
        <v>998.21</v>
      </c>
      <c r="N283" s="57">
        <v>1.0016000000000001E-3</v>
      </c>
      <c r="O283" s="58">
        <v>1.003E-6</v>
      </c>
      <c r="P283" s="2">
        <v>2.9000000000003467E-3</v>
      </c>
      <c r="Q283" s="1">
        <v>5.8144197610079935</v>
      </c>
      <c r="R283" s="41" t="str">
        <f t="shared" si="25"/>
        <v>EGV03238</v>
      </c>
      <c r="S283" s="41" t="str">
        <f t="shared" si="24"/>
        <v>Bend</v>
      </c>
      <c r="T283" s="42">
        <f>M283*('Data and dimensionless numbers'!C283*0.001)*('Data and dimensionless numbers'!K283*0.001/60)/(PI()*('Data and dimensionless numbers'!C283*0.001)^2/4)/N283</f>
        <v>6697.1313878493438</v>
      </c>
      <c r="U283" s="43">
        <f t="shared" si="26"/>
        <v>0.01</v>
      </c>
      <c r="V283" s="42">
        <f>(J283*60)*(('Data and dimensionless numbers'!K283*0.001/60)/(PI()*('Data and dimensionless numbers'!C283*0.001)^2/4))/(C283^0.001)</f>
        <v>67.078457549670858</v>
      </c>
      <c r="W283" s="45">
        <f t="shared" si="27"/>
        <v>4.5419607557283431E-4</v>
      </c>
      <c r="X283" s="40">
        <f t="shared" si="28"/>
        <v>1.504483024614059</v>
      </c>
      <c r="Y283" s="44">
        <f t="shared" si="29"/>
        <v>3.8762798406719962E-4</v>
      </c>
    </row>
    <row r="284" spans="1:25" ht="15.6" x14ac:dyDescent="0.3">
      <c r="A284" s="6" t="s">
        <v>235</v>
      </c>
      <c r="B284" s="6" t="s">
        <v>7</v>
      </c>
      <c r="C284" s="5">
        <v>6</v>
      </c>
      <c r="D284" s="51">
        <v>2.8274333882308137E-5</v>
      </c>
      <c r="E284" s="6" t="s">
        <v>6</v>
      </c>
      <c r="F284" s="6" t="s">
        <v>5</v>
      </c>
      <c r="G284" s="6" t="s">
        <v>215</v>
      </c>
      <c r="H284" s="5">
        <v>20</v>
      </c>
      <c r="I284" s="6">
        <v>0.01</v>
      </c>
      <c r="J284" s="5">
        <v>1</v>
      </c>
      <c r="K284" s="20">
        <v>1.9</v>
      </c>
      <c r="L284" s="19">
        <v>6700</v>
      </c>
      <c r="M284" s="56">
        <v>998.21</v>
      </c>
      <c r="N284" s="57">
        <v>1.0016000000000001E-3</v>
      </c>
      <c r="O284" s="58">
        <v>1.003E-6</v>
      </c>
      <c r="P284" s="2">
        <v>2.8000000000005798E-3</v>
      </c>
      <c r="Q284" s="1">
        <v>5.6139225278702778</v>
      </c>
      <c r="R284" s="41" t="str">
        <f t="shared" si="25"/>
        <v>EGV03239</v>
      </c>
      <c r="S284" s="41" t="str">
        <f t="shared" si="24"/>
        <v>Bend</v>
      </c>
      <c r="T284" s="42">
        <f>M284*('Data and dimensionless numbers'!C284*0.001)*('Data and dimensionless numbers'!K284*0.001/60)/(PI()*('Data and dimensionless numbers'!C284*0.001)^2/4)/N284</f>
        <v>6697.1313878493438</v>
      </c>
      <c r="U284" s="43">
        <f t="shared" si="26"/>
        <v>0.01</v>
      </c>
      <c r="V284" s="42">
        <f>(J284*60)*(('Data and dimensionless numbers'!K284*0.001/60)/(PI()*('Data and dimensionless numbers'!C284*0.001)^2/4))/(C284^0.001)</f>
        <v>67.078457549670858</v>
      </c>
      <c r="W284" s="45">
        <f t="shared" si="27"/>
        <v>4.5419607557283431E-4</v>
      </c>
      <c r="X284" s="40">
        <f t="shared" si="28"/>
        <v>1.504483024614059</v>
      </c>
      <c r="Y284" s="44">
        <f t="shared" si="29"/>
        <v>3.7426150185801855E-4</v>
      </c>
    </row>
    <row r="285" spans="1:25" ht="15.6" x14ac:dyDescent="0.3">
      <c r="A285" s="6" t="s">
        <v>234</v>
      </c>
      <c r="B285" s="6" t="s">
        <v>2</v>
      </c>
      <c r="C285" s="5">
        <v>6</v>
      </c>
      <c r="D285" s="51">
        <v>2.8274333882308137E-5</v>
      </c>
      <c r="E285" s="6">
        <v>10</v>
      </c>
      <c r="F285" s="6" t="s">
        <v>1</v>
      </c>
      <c r="G285" s="6" t="s">
        <v>219</v>
      </c>
      <c r="H285" s="5">
        <v>20</v>
      </c>
      <c r="I285" s="6">
        <v>0.01</v>
      </c>
      <c r="J285" s="5">
        <v>30</v>
      </c>
      <c r="K285" s="20">
        <v>1.9</v>
      </c>
      <c r="L285" s="19">
        <v>6700</v>
      </c>
      <c r="M285" s="56">
        <v>998.21</v>
      </c>
      <c r="N285" s="57">
        <v>1.0016000000000001E-3</v>
      </c>
      <c r="O285" s="58">
        <v>1.003E-6</v>
      </c>
      <c r="P285" s="2">
        <v>1.1799999999999145E-2</v>
      </c>
      <c r="Q285" s="1">
        <v>10.179015330537826</v>
      </c>
      <c r="R285" s="41" t="str">
        <f t="shared" si="25"/>
        <v>EGV03241</v>
      </c>
      <c r="S285" s="41" t="str">
        <f t="shared" si="24"/>
        <v>Pipe_Socket</v>
      </c>
      <c r="T285" s="42">
        <f>M285*('Data and dimensionless numbers'!C285*0.001)*('Data and dimensionless numbers'!K285*0.001/60)/(PI()*('Data and dimensionless numbers'!C285*0.001)^2/4)/N285</f>
        <v>6697.1313878493438</v>
      </c>
      <c r="U285" s="43">
        <f t="shared" si="26"/>
        <v>0.01</v>
      </c>
      <c r="V285" s="42">
        <f>(J285*60)*(('Data and dimensionless numbers'!K285*0.001/60)/(PI()*('Data and dimensionless numbers'!C285*0.001)^2/4))/(C285^0.001)</f>
        <v>2012.3537264901258</v>
      </c>
      <c r="W285" s="45">
        <f t="shared" si="27"/>
        <v>4.5419607557283431E-4</v>
      </c>
      <c r="X285" s="40">
        <f t="shared" si="28"/>
        <v>1.504483024614059</v>
      </c>
      <c r="Y285" s="44">
        <f t="shared" si="29"/>
        <v>6.7860102203585505E-4</v>
      </c>
    </row>
    <row r="286" spans="1:25" ht="15.6" x14ac:dyDescent="0.3">
      <c r="A286" s="6" t="s">
        <v>233</v>
      </c>
      <c r="B286" s="6" t="s">
        <v>2</v>
      </c>
      <c r="C286" s="5">
        <v>6</v>
      </c>
      <c r="D286" s="51">
        <v>2.8274333882308137E-5</v>
      </c>
      <c r="E286" s="6">
        <v>10</v>
      </c>
      <c r="F286" s="6" t="s">
        <v>1</v>
      </c>
      <c r="G286" s="6" t="s">
        <v>219</v>
      </c>
      <c r="H286" s="5">
        <v>20</v>
      </c>
      <c r="I286" s="6">
        <v>0.01</v>
      </c>
      <c r="J286" s="5">
        <v>30</v>
      </c>
      <c r="K286" s="20">
        <v>1.9</v>
      </c>
      <c r="L286" s="19">
        <v>6700</v>
      </c>
      <c r="M286" s="56">
        <v>998.21</v>
      </c>
      <c r="N286" s="57">
        <v>1.0016000000000001E-3</v>
      </c>
      <c r="O286" s="58">
        <v>1.003E-6</v>
      </c>
      <c r="P286" s="2">
        <v>1.2500000000001066E-2</v>
      </c>
      <c r="Q286" s="1">
        <v>10.78285522302906</v>
      </c>
      <c r="R286" s="41" t="str">
        <f t="shared" si="25"/>
        <v>EGV03242</v>
      </c>
      <c r="S286" s="41" t="str">
        <f t="shared" si="24"/>
        <v>Pipe_Socket</v>
      </c>
      <c r="T286" s="42">
        <f>M286*('Data and dimensionless numbers'!C286*0.001)*('Data and dimensionless numbers'!K286*0.001/60)/(PI()*('Data and dimensionless numbers'!C286*0.001)^2/4)/N286</f>
        <v>6697.1313878493438</v>
      </c>
      <c r="U286" s="43">
        <f t="shared" si="26"/>
        <v>0.01</v>
      </c>
      <c r="V286" s="42">
        <f>(J286*60)*(('Data and dimensionless numbers'!K286*0.001/60)/(PI()*('Data and dimensionless numbers'!C286*0.001)^2/4))/(C286^0.001)</f>
        <v>2012.3537264901258</v>
      </c>
      <c r="W286" s="45">
        <f t="shared" si="27"/>
        <v>4.5419607557283431E-4</v>
      </c>
      <c r="X286" s="40">
        <f t="shared" si="28"/>
        <v>1.504483024614059</v>
      </c>
      <c r="Y286" s="44">
        <f t="shared" si="29"/>
        <v>7.1885701486860401E-4</v>
      </c>
    </row>
    <row r="287" spans="1:25" ht="15.6" x14ac:dyDescent="0.3">
      <c r="A287" s="6" t="s">
        <v>232</v>
      </c>
      <c r="B287" s="6" t="s">
        <v>2</v>
      </c>
      <c r="C287" s="5">
        <v>6</v>
      </c>
      <c r="D287" s="51">
        <v>2.8274333882308137E-5</v>
      </c>
      <c r="E287" s="6">
        <v>10</v>
      </c>
      <c r="F287" s="6" t="s">
        <v>1</v>
      </c>
      <c r="G287" s="6" t="s">
        <v>219</v>
      </c>
      <c r="H287" s="5">
        <v>20</v>
      </c>
      <c r="I287" s="6">
        <v>0.01</v>
      </c>
      <c r="J287" s="5">
        <v>30</v>
      </c>
      <c r="K287" s="20">
        <v>1.9</v>
      </c>
      <c r="L287" s="19">
        <v>6700</v>
      </c>
      <c r="M287" s="56">
        <v>998.21</v>
      </c>
      <c r="N287" s="57">
        <v>1.0016000000000001E-3</v>
      </c>
      <c r="O287" s="58">
        <v>1.003E-6</v>
      </c>
      <c r="P287" s="2">
        <v>1.2100000000000222E-2</v>
      </c>
      <c r="Q287" s="1">
        <v>10.437803855891431</v>
      </c>
      <c r="R287" s="41" t="str">
        <f t="shared" si="25"/>
        <v>EGV03243</v>
      </c>
      <c r="S287" s="41" t="str">
        <f t="shared" si="24"/>
        <v>Pipe_Socket</v>
      </c>
      <c r="T287" s="42">
        <f>M287*('Data and dimensionless numbers'!C287*0.001)*('Data and dimensionless numbers'!K287*0.001/60)/(PI()*('Data and dimensionless numbers'!C287*0.001)^2/4)/N287</f>
        <v>6697.1313878493438</v>
      </c>
      <c r="U287" s="43">
        <f t="shared" si="26"/>
        <v>0.01</v>
      </c>
      <c r="V287" s="42">
        <f>(J287*60)*(('Data and dimensionless numbers'!K287*0.001/60)/(PI()*('Data and dimensionless numbers'!C287*0.001)^2/4))/(C287^0.001)</f>
        <v>2012.3537264901258</v>
      </c>
      <c r="W287" s="45">
        <f t="shared" si="27"/>
        <v>4.5419607557283431E-4</v>
      </c>
      <c r="X287" s="40">
        <f t="shared" si="28"/>
        <v>1.504483024614059</v>
      </c>
      <c r="Y287" s="44">
        <f t="shared" si="29"/>
        <v>6.958535903927621E-4</v>
      </c>
    </row>
    <row r="288" spans="1:25" ht="15.6" x14ac:dyDescent="0.3">
      <c r="A288" s="6" t="s">
        <v>231</v>
      </c>
      <c r="B288" s="6" t="s">
        <v>2</v>
      </c>
      <c r="C288" s="5">
        <v>6</v>
      </c>
      <c r="D288" s="51">
        <v>2.8274333882308137E-5</v>
      </c>
      <c r="E288" s="6">
        <v>10</v>
      </c>
      <c r="F288" s="6" t="s">
        <v>1</v>
      </c>
      <c r="G288" s="6" t="s">
        <v>219</v>
      </c>
      <c r="H288" s="5">
        <v>20</v>
      </c>
      <c r="I288" s="6">
        <v>0.01</v>
      </c>
      <c r="J288" s="5">
        <v>75</v>
      </c>
      <c r="K288" s="20">
        <v>1.9</v>
      </c>
      <c r="L288" s="19">
        <v>6700</v>
      </c>
      <c r="M288" s="56">
        <v>998.21</v>
      </c>
      <c r="N288" s="57">
        <v>1.0016000000000001E-3</v>
      </c>
      <c r="O288" s="58">
        <v>1.003E-6</v>
      </c>
      <c r="P288" s="2">
        <v>2.2200000000001552E-2</v>
      </c>
      <c r="Q288" s="1">
        <v>19.150350876099317</v>
      </c>
      <c r="R288" s="41" t="str">
        <f t="shared" si="25"/>
        <v>EGV03244</v>
      </c>
      <c r="S288" s="41" t="str">
        <f t="shared" si="24"/>
        <v>Pipe_Socket</v>
      </c>
      <c r="T288" s="42">
        <f>M288*('Data and dimensionless numbers'!C288*0.001)*('Data and dimensionless numbers'!K288*0.001/60)/(PI()*('Data and dimensionless numbers'!C288*0.001)^2/4)/N288</f>
        <v>6697.1313878493438</v>
      </c>
      <c r="U288" s="43">
        <f t="shared" si="26"/>
        <v>0.01</v>
      </c>
      <c r="V288" s="42">
        <f>(J288*60)*(('Data and dimensionless numbers'!K288*0.001/60)/(PI()*('Data and dimensionless numbers'!C288*0.001)^2/4))/(C288^0.001)</f>
        <v>5030.8843162253143</v>
      </c>
      <c r="W288" s="45">
        <f t="shared" si="27"/>
        <v>4.5419607557283431E-4</v>
      </c>
      <c r="X288" s="40">
        <f t="shared" si="28"/>
        <v>1.504483024614059</v>
      </c>
      <c r="Y288" s="44">
        <f t="shared" si="29"/>
        <v>1.2766900584066211E-3</v>
      </c>
    </row>
    <row r="289" spans="1:25" ht="15.6" x14ac:dyDescent="0.3">
      <c r="A289" s="6" t="s">
        <v>230</v>
      </c>
      <c r="B289" s="6" t="s">
        <v>2</v>
      </c>
      <c r="C289" s="5">
        <v>6</v>
      </c>
      <c r="D289" s="51">
        <v>2.8274333882308137E-5</v>
      </c>
      <c r="E289" s="6">
        <v>10</v>
      </c>
      <c r="F289" s="6" t="s">
        <v>1</v>
      </c>
      <c r="G289" s="6" t="s">
        <v>219</v>
      </c>
      <c r="H289" s="5">
        <v>20</v>
      </c>
      <c r="I289" s="6">
        <v>0.01</v>
      </c>
      <c r="J289" s="5">
        <v>75</v>
      </c>
      <c r="K289" s="20">
        <v>1.9</v>
      </c>
      <c r="L289" s="19">
        <v>6700</v>
      </c>
      <c r="M289" s="56">
        <v>998.21</v>
      </c>
      <c r="N289" s="57">
        <v>1.0016000000000001E-3</v>
      </c>
      <c r="O289" s="58">
        <v>1.003E-6</v>
      </c>
      <c r="P289" s="2">
        <v>2.1499999999999631E-2</v>
      </c>
      <c r="Q289" s="1">
        <v>18.546510983608083</v>
      </c>
      <c r="R289" s="41" t="str">
        <f t="shared" si="25"/>
        <v>EGV03245</v>
      </c>
      <c r="S289" s="41" t="str">
        <f t="shared" si="24"/>
        <v>Pipe_Socket</v>
      </c>
      <c r="T289" s="42">
        <f>M289*('Data and dimensionless numbers'!C289*0.001)*('Data and dimensionless numbers'!K289*0.001/60)/(PI()*('Data and dimensionless numbers'!C289*0.001)^2/4)/N289</f>
        <v>6697.1313878493438</v>
      </c>
      <c r="U289" s="43">
        <f t="shared" si="26"/>
        <v>0.01</v>
      </c>
      <c r="V289" s="42">
        <f>(J289*60)*(('Data and dimensionless numbers'!K289*0.001/60)/(PI()*('Data and dimensionless numbers'!C289*0.001)^2/4))/(C289^0.001)</f>
        <v>5030.8843162253143</v>
      </c>
      <c r="W289" s="45">
        <f t="shared" si="27"/>
        <v>4.5419607557283431E-4</v>
      </c>
      <c r="X289" s="40">
        <f t="shared" si="28"/>
        <v>1.504483024614059</v>
      </c>
      <c r="Y289" s="44">
        <f t="shared" si="29"/>
        <v>1.2364340655738721E-3</v>
      </c>
    </row>
    <row r="290" spans="1:25" ht="15.6" x14ac:dyDescent="0.3">
      <c r="A290" s="6" t="s">
        <v>229</v>
      </c>
      <c r="B290" s="6" t="s">
        <v>2</v>
      </c>
      <c r="C290" s="5">
        <v>6</v>
      </c>
      <c r="D290" s="51">
        <v>2.8274333882308137E-5</v>
      </c>
      <c r="E290" s="6">
        <v>10</v>
      </c>
      <c r="F290" s="6" t="s">
        <v>1</v>
      </c>
      <c r="G290" s="6" t="s">
        <v>219</v>
      </c>
      <c r="H290" s="5">
        <v>20</v>
      </c>
      <c r="I290" s="6">
        <v>0.01</v>
      </c>
      <c r="J290" s="5">
        <v>75</v>
      </c>
      <c r="K290" s="20">
        <v>1.9</v>
      </c>
      <c r="L290" s="19">
        <v>6700</v>
      </c>
      <c r="M290" s="56">
        <v>998.21</v>
      </c>
      <c r="N290" s="57">
        <v>1.0016000000000001E-3</v>
      </c>
      <c r="O290" s="58">
        <v>1.003E-6</v>
      </c>
      <c r="P290" s="2">
        <v>1.9700000000000273E-2</v>
      </c>
      <c r="Q290" s="1">
        <v>16.993779831492585</v>
      </c>
      <c r="R290" s="41" t="str">
        <f t="shared" si="25"/>
        <v>EGV03246</v>
      </c>
      <c r="S290" s="41" t="str">
        <f t="shared" si="24"/>
        <v>Pipe_Socket</v>
      </c>
      <c r="T290" s="42">
        <f>M290*('Data and dimensionless numbers'!C290*0.001)*('Data and dimensionless numbers'!K290*0.001/60)/(PI()*('Data and dimensionless numbers'!C290*0.001)^2/4)/N290</f>
        <v>6697.1313878493438</v>
      </c>
      <c r="U290" s="43">
        <f t="shared" si="26"/>
        <v>0.01</v>
      </c>
      <c r="V290" s="42">
        <f>(J290*60)*(('Data and dimensionless numbers'!K290*0.001/60)/(PI()*('Data and dimensionless numbers'!C290*0.001)^2/4))/(C290^0.001)</f>
        <v>5030.8843162253143</v>
      </c>
      <c r="W290" s="45">
        <f t="shared" si="27"/>
        <v>4.5419607557283431E-4</v>
      </c>
      <c r="X290" s="40">
        <f t="shared" si="28"/>
        <v>1.504483024614059</v>
      </c>
      <c r="Y290" s="44">
        <f t="shared" si="29"/>
        <v>1.132918655432839E-3</v>
      </c>
    </row>
    <row r="291" spans="1:25" ht="15.6" x14ac:dyDescent="0.3">
      <c r="A291" s="6" t="s">
        <v>228</v>
      </c>
      <c r="B291" s="6" t="s">
        <v>7</v>
      </c>
      <c r="C291" s="5">
        <v>6</v>
      </c>
      <c r="D291" s="51">
        <v>2.8274333882308137E-5</v>
      </c>
      <c r="E291" s="6" t="s">
        <v>6</v>
      </c>
      <c r="F291" s="6" t="s">
        <v>5</v>
      </c>
      <c r="G291" s="6" t="s">
        <v>215</v>
      </c>
      <c r="H291" s="5">
        <v>50</v>
      </c>
      <c r="I291" s="6">
        <v>0.01</v>
      </c>
      <c r="J291" s="5">
        <v>1</v>
      </c>
      <c r="K291" s="20">
        <v>1.9</v>
      </c>
      <c r="L291" s="19">
        <v>12100</v>
      </c>
      <c r="M291" s="56">
        <v>988.05</v>
      </c>
      <c r="N291" s="57">
        <v>5.4651999999999999E-4</v>
      </c>
      <c r="O291" s="59">
        <v>5.5310000000000005E-7</v>
      </c>
      <c r="P291" s="2">
        <v>4.1000000000011028E-3</v>
      </c>
      <c r="Q291" s="1">
        <v>8.2203865586677018</v>
      </c>
      <c r="R291" s="41" t="str">
        <f t="shared" si="25"/>
        <v>EGV03247</v>
      </c>
      <c r="S291" s="41" t="str">
        <f t="shared" si="24"/>
        <v>Bend</v>
      </c>
      <c r="T291" s="42">
        <f>M291*('Data and dimensionless numbers'!C291*0.001)*('Data and dimensionless numbers'!K291*0.001/60)/(PI()*('Data and dimensionless numbers'!C291*0.001)^2/4)/N291</f>
        <v>12148.819556942095</v>
      </c>
      <c r="U291" s="43">
        <f t="shared" si="26"/>
        <v>0.01</v>
      </c>
      <c r="V291" s="42">
        <f>(J291*60)*(('Data and dimensionless numbers'!K291*0.001/60)/(PI()*('Data and dimensionless numbers'!C291*0.001)^2/4))/(C291^0.001)</f>
        <v>67.078457549670858</v>
      </c>
      <c r="W291" s="45">
        <f t="shared" si="27"/>
        <v>1.5191796754541978E-3</v>
      </c>
      <c r="X291" s="40">
        <f t="shared" si="28"/>
        <v>1.5302363240726684</v>
      </c>
      <c r="Y291" s="44">
        <f t="shared" si="29"/>
        <v>5.4802577057784681E-4</v>
      </c>
    </row>
    <row r="292" spans="1:25" ht="15.6" x14ac:dyDescent="0.3">
      <c r="A292" s="6" t="s">
        <v>227</v>
      </c>
      <c r="B292" s="6" t="s">
        <v>7</v>
      </c>
      <c r="C292" s="5">
        <v>6</v>
      </c>
      <c r="D292" s="51">
        <v>2.8274333882308137E-5</v>
      </c>
      <c r="E292" s="6" t="s">
        <v>6</v>
      </c>
      <c r="F292" s="6" t="s">
        <v>5</v>
      </c>
      <c r="G292" s="6" t="s">
        <v>215</v>
      </c>
      <c r="H292" s="5">
        <v>50</v>
      </c>
      <c r="I292" s="6">
        <v>0.01</v>
      </c>
      <c r="J292" s="5">
        <v>1</v>
      </c>
      <c r="K292" s="20">
        <v>1.9</v>
      </c>
      <c r="L292" s="19">
        <v>12100</v>
      </c>
      <c r="M292" s="56">
        <v>988.05</v>
      </c>
      <c r="N292" s="57">
        <v>5.4651999999999999E-4</v>
      </c>
      <c r="O292" s="59">
        <v>5.5310000000000005E-7</v>
      </c>
      <c r="P292" s="2">
        <v>4.2000000000008697E-3</v>
      </c>
      <c r="Q292" s="1">
        <v>8.4208837918054176</v>
      </c>
      <c r="R292" s="41" t="str">
        <f t="shared" si="25"/>
        <v>EGV03248</v>
      </c>
      <c r="S292" s="41" t="str">
        <f t="shared" si="24"/>
        <v>Bend</v>
      </c>
      <c r="T292" s="42">
        <f>M292*('Data and dimensionless numbers'!C292*0.001)*('Data and dimensionless numbers'!K292*0.001/60)/(PI()*('Data and dimensionless numbers'!C292*0.001)^2/4)/N292</f>
        <v>12148.819556942095</v>
      </c>
      <c r="U292" s="43">
        <f t="shared" si="26"/>
        <v>0.01</v>
      </c>
      <c r="V292" s="42">
        <f>(J292*60)*(('Data and dimensionless numbers'!K292*0.001/60)/(PI()*('Data and dimensionless numbers'!C292*0.001)^2/4))/(C292^0.001)</f>
        <v>67.078457549670858</v>
      </c>
      <c r="W292" s="45">
        <f t="shared" si="27"/>
        <v>1.5191796754541978E-3</v>
      </c>
      <c r="X292" s="40">
        <f t="shared" si="28"/>
        <v>1.5302363240726684</v>
      </c>
      <c r="Y292" s="44">
        <f t="shared" si="29"/>
        <v>5.6139225278702782E-4</v>
      </c>
    </row>
    <row r="293" spans="1:25" ht="15.6" x14ac:dyDescent="0.3">
      <c r="A293" s="6" t="s">
        <v>226</v>
      </c>
      <c r="B293" s="6" t="s">
        <v>7</v>
      </c>
      <c r="C293" s="5">
        <v>6</v>
      </c>
      <c r="D293" s="51">
        <v>2.8274333882308137E-5</v>
      </c>
      <c r="E293" s="6" t="s">
        <v>6</v>
      </c>
      <c r="F293" s="6" t="s">
        <v>5</v>
      </c>
      <c r="G293" s="6" t="s">
        <v>215</v>
      </c>
      <c r="H293" s="5">
        <v>50</v>
      </c>
      <c r="I293" s="6">
        <v>0.01</v>
      </c>
      <c r="J293" s="5">
        <v>1</v>
      </c>
      <c r="K293" s="20">
        <v>1.9</v>
      </c>
      <c r="L293" s="19">
        <v>12100</v>
      </c>
      <c r="M293" s="56">
        <v>988.05</v>
      </c>
      <c r="N293" s="57">
        <v>5.4651999999999999E-4</v>
      </c>
      <c r="O293" s="59">
        <v>5.5310000000000005E-7</v>
      </c>
      <c r="P293" s="2">
        <v>4.2000000000008697E-3</v>
      </c>
      <c r="Q293" s="1">
        <v>8.4208837918054176</v>
      </c>
      <c r="R293" s="41" t="str">
        <f t="shared" si="25"/>
        <v>EGV03249</v>
      </c>
      <c r="S293" s="41" t="str">
        <f t="shared" si="24"/>
        <v>Bend</v>
      </c>
      <c r="T293" s="42">
        <f>M293*('Data and dimensionless numbers'!C293*0.001)*('Data and dimensionless numbers'!K293*0.001/60)/(PI()*('Data and dimensionless numbers'!C293*0.001)^2/4)/N293</f>
        <v>12148.819556942095</v>
      </c>
      <c r="U293" s="43">
        <f t="shared" si="26"/>
        <v>0.01</v>
      </c>
      <c r="V293" s="42">
        <f>(J293*60)*(('Data and dimensionless numbers'!K293*0.001/60)/(PI()*('Data and dimensionless numbers'!C293*0.001)^2/4))/(C293^0.001)</f>
        <v>67.078457549670858</v>
      </c>
      <c r="W293" s="45">
        <f t="shared" si="27"/>
        <v>1.5191796754541978E-3</v>
      </c>
      <c r="X293" s="40">
        <f t="shared" si="28"/>
        <v>1.5302363240726684</v>
      </c>
      <c r="Y293" s="44">
        <f t="shared" si="29"/>
        <v>5.6139225278702782E-4</v>
      </c>
    </row>
    <row r="294" spans="1:25" ht="15.6" x14ac:dyDescent="0.3">
      <c r="A294" s="6" t="s">
        <v>225</v>
      </c>
      <c r="B294" s="6" t="s">
        <v>7</v>
      </c>
      <c r="C294" s="5">
        <v>6</v>
      </c>
      <c r="D294" s="51">
        <v>2.8274333882308137E-5</v>
      </c>
      <c r="E294" s="6" t="s">
        <v>6</v>
      </c>
      <c r="F294" s="6" t="s">
        <v>5</v>
      </c>
      <c r="G294" s="6" t="s">
        <v>215</v>
      </c>
      <c r="H294" s="5">
        <v>35</v>
      </c>
      <c r="I294" s="6">
        <v>0.01</v>
      </c>
      <c r="J294" s="5">
        <v>45</v>
      </c>
      <c r="K294" s="20">
        <v>1.9</v>
      </c>
      <c r="L294" s="19">
        <v>9300</v>
      </c>
      <c r="M294" s="60">
        <v>994.03499999999997</v>
      </c>
      <c r="N294" s="61">
        <v>7.1936000000000005E-4</v>
      </c>
      <c r="O294" s="59">
        <v>7.2369999999999995E-7</v>
      </c>
      <c r="P294" s="2">
        <v>6.7000000000021487E-3</v>
      </c>
      <c r="Q294" s="1">
        <v>13.433314620262548</v>
      </c>
      <c r="R294" s="41" t="str">
        <f t="shared" si="25"/>
        <v>EGV03250</v>
      </c>
      <c r="S294" s="41" t="str">
        <f t="shared" si="24"/>
        <v>Bend</v>
      </c>
      <c r="T294" s="42">
        <f>M294*('Data and dimensionless numbers'!C294*0.001)*('Data and dimensionless numbers'!K294*0.001/60)/(PI()*('Data and dimensionless numbers'!C294*0.001)^2/4)/N294</f>
        <v>9285.7419350246255</v>
      </c>
      <c r="U294" s="43">
        <f t="shared" si="26"/>
        <v>0.01</v>
      </c>
      <c r="V294" s="42">
        <f>(J294*60)*(('Data and dimensionless numbers'!K294*0.001/60)/(PI()*('Data and dimensionless numbers'!C294*0.001)^2/4))/(C294^0.001)</f>
        <v>3018.5305897351886</v>
      </c>
      <c r="W294" s="45">
        <f t="shared" si="27"/>
        <v>8.785247655666024E-4</v>
      </c>
      <c r="X294" s="40">
        <f t="shared" si="28"/>
        <v>1.5150019868515698</v>
      </c>
      <c r="Y294" s="44">
        <f t="shared" si="29"/>
        <v>8.9555430801750322E-4</v>
      </c>
    </row>
    <row r="295" spans="1:25" ht="15.6" x14ac:dyDescent="0.3">
      <c r="A295" s="6" t="s">
        <v>224</v>
      </c>
      <c r="B295" s="6" t="s">
        <v>7</v>
      </c>
      <c r="C295" s="5">
        <v>6</v>
      </c>
      <c r="D295" s="51">
        <v>2.8274333882308137E-5</v>
      </c>
      <c r="E295" s="6" t="s">
        <v>6</v>
      </c>
      <c r="F295" s="6" t="s">
        <v>5</v>
      </c>
      <c r="G295" s="6" t="s">
        <v>215</v>
      </c>
      <c r="H295" s="5">
        <v>35</v>
      </c>
      <c r="I295" s="6">
        <v>0.01</v>
      </c>
      <c r="J295" s="5">
        <v>45</v>
      </c>
      <c r="K295" s="20">
        <v>1.9</v>
      </c>
      <c r="L295" s="19">
        <v>9300</v>
      </c>
      <c r="M295" s="60">
        <v>994.03499999999997</v>
      </c>
      <c r="N295" s="61">
        <v>7.1936000000000005E-4</v>
      </c>
      <c r="O295" s="59">
        <v>7.2369999999999995E-7</v>
      </c>
      <c r="P295" s="2">
        <v>4.2000000000008697E-3</v>
      </c>
      <c r="Q295" s="1">
        <v>8.4208837918054176</v>
      </c>
      <c r="R295" s="41" t="str">
        <f t="shared" si="25"/>
        <v>EGV03251</v>
      </c>
      <c r="S295" s="41" t="str">
        <f t="shared" si="24"/>
        <v>Bend</v>
      </c>
      <c r="T295" s="42">
        <f>M295*('Data and dimensionless numbers'!C295*0.001)*('Data and dimensionless numbers'!K295*0.001/60)/(PI()*('Data and dimensionless numbers'!C295*0.001)^2/4)/N295</f>
        <v>9285.7419350246255</v>
      </c>
      <c r="U295" s="43">
        <f t="shared" si="26"/>
        <v>0.01</v>
      </c>
      <c r="V295" s="42">
        <f>(J295*60)*(('Data and dimensionless numbers'!K295*0.001/60)/(PI()*('Data and dimensionless numbers'!C295*0.001)^2/4))/(C295^0.001)</f>
        <v>3018.5305897351886</v>
      </c>
      <c r="W295" s="45">
        <f t="shared" si="27"/>
        <v>8.785247655666024E-4</v>
      </c>
      <c r="X295" s="40">
        <f t="shared" si="28"/>
        <v>1.5150019868515698</v>
      </c>
      <c r="Y295" s="44">
        <f t="shared" si="29"/>
        <v>5.6139225278702782E-4</v>
      </c>
    </row>
    <row r="296" spans="1:25" ht="15.6" x14ac:dyDescent="0.3">
      <c r="A296" s="6" t="s">
        <v>223</v>
      </c>
      <c r="B296" s="6" t="s">
        <v>2</v>
      </c>
      <c r="C296" s="5">
        <v>6</v>
      </c>
      <c r="D296" s="51">
        <v>2.8274333882308137E-5</v>
      </c>
      <c r="E296" s="6">
        <v>10</v>
      </c>
      <c r="F296" s="6" t="s">
        <v>1</v>
      </c>
      <c r="G296" s="6" t="s">
        <v>219</v>
      </c>
      <c r="H296" s="5">
        <v>50</v>
      </c>
      <c r="I296" s="6">
        <v>0.01</v>
      </c>
      <c r="J296" s="5">
        <v>120</v>
      </c>
      <c r="K296" s="20">
        <v>1.9</v>
      </c>
      <c r="L296" s="19">
        <v>12100</v>
      </c>
      <c r="M296" s="56">
        <v>988.05</v>
      </c>
      <c r="N296" s="57">
        <v>5.4651999999999999E-4</v>
      </c>
      <c r="O296" s="59">
        <v>5.5310000000000005E-7</v>
      </c>
      <c r="P296" s="2">
        <v>3.2700000000000173E-2</v>
      </c>
      <c r="Q296" s="1">
        <v>28.207949263441765</v>
      </c>
      <c r="R296" s="41" t="str">
        <f t="shared" si="25"/>
        <v>EGV03252</v>
      </c>
      <c r="S296" s="41" t="str">
        <f t="shared" si="24"/>
        <v>Pipe_Socket</v>
      </c>
      <c r="T296" s="42">
        <f>M296*('Data and dimensionless numbers'!C296*0.001)*('Data and dimensionless numbers'!K296*0.001/60)/(PI()*('Data and dimensionless numbers'!C296*0.001)^2/4)/N296</f>
        <v>12148.819556942095</v>
      </c>
      <c r="U296" s="43">
        <f t="shared" si="26"/>
        <v>0.01</v>
      </c>
      <c r="V296" s="42">
        <f>(J296*60)*(('Data and dimensionless numbers'!K296*0.001/60)/(PI()*('Data and dimensionless numbers'!C296*0.001)^2/4))/(C296^0.001)</f>
        <v>8049.4149059605033</v>
      </c>
      <c r="W296" s="45">
        <f t="shared" si="27"/>
        <v>1.5191796754541978E-3</v>
      </c>
      <c r="X296" s="40">
        <f t="shared" si="28"/>
        <v>1.5302363240726684</v>
      </c>
      <c r="Y296" s="44">
        <f t="shared" si="29"/>
        <v>1.8805299508961176E-3</v>
      </c>
    </row>
    <row r="297" spans="1:25" ht="15.6" x14ac:dyDescent="0.3">
      <c r="A297" s="6" t="s">
        <v>222</v>
      </c>
      <c r="B297" s="6" t="s">
        <v>2</v>
      </c>
      <c r="C297" s="5">
        <v>6</v>
      </c>
      <c r="D297" s="51">
        <v>2.8274333882308137E-5</v>
      </c>
      <c r="E297" s="6">
        <v>10</v>
      </c>
      <c r="F297" s="6" t="s">
        <v>1</v>
      </c>
      <c r="G297" s="6" t="s">
        <v>219</v>
      </c>
      <c r="H297" s="5">
        <v>50</v>
      </c>
      <c r="I297" s="6">
        <v>0.01</v>
      </c>
      <c r="J297" s="5">
        <v>120</v>
      </c>
      <c r="K297" s="20">
        <v>1.9</v>
      </c>
      <c r="L297" s="19">
        <v>12100</v>
      </c>
      <c r="M297" s="56">
        <v>988.05</v>
      </c>
      <c r="N297" s="57">
        <v>5.4651999999999999E-4</v>
      </c>
      <c r="O297" s="59">
        <v>5.5310000000000005E-7</v>
      </c>
      <c r="P297" s="2">
        <v>2.7900000000000702E-2</v>
      </c>
      <c r="Q297" s="1">
        <v>24.067332857799414</v>
      </c>
      <c r="R297" s="41" t="str">
        <f t="shared" si="25"/>
        <v>EGV03253</v>
      </c>
      <c r="S297" s="41" t="str">
        <f t="shared" si="24"/>
        <v>Pipe_Socket</v>
      </c>
      <c r="T297" s="42">
        <f>M297*('Data and dimensionless numbers'!C297*0.001)*('Data and dimensionless numbers'!K297*0.001/60)/(PI()*('Data and dimensionless numbers'!C297*0.001)^2/4)/N297</f>
        <v>12148.819556942095</v>
      </c>
      <c r="U297" s="43">
        <f t="shared" si="26"/>
        <v>0.01</v>
      </c>
      <c r="V297" s="42">
        <f>(J297*60)*(('Data and dimensionless numbers'!K297*0.001/60)/(PI()*('Data and dimensionless numbers'!C297*0.001)^2/4))/(C297^0.001)</f>
        <v>8049.4149059605033</v>
      </c>
      <c r="W297" s="45">
        <f t="shared" si="27"/>
        <v>1.5191796754541978E-3</v>
      </c>
      <c r="X297" s="40">
        <f t="shared" si="28"/>
        <v>1.5302363240726684</v>
      </c>
      <c r="Y297" s="44">
        <f t="shared" si="29"/>
        <v>1.6044888571866277E-3</v>
      </c>
    </row>
    <row r="298" spans="1:25" ht="15.6" x14ac:dyDescent="0.3">
      <c r="A298" s="6" t="s">
        <v>221</v>
      </c>
      <c r="B298" s="6" t="s">
        <v>2</v>
      </c>
      <c r="C298" s="5">
        <v>6</v>
      </c>
      <c r="D298" s="51">
        <v>2.8274333882308137E-5</v>
      </c>
      <c r="E298" s="6">
        <v>10</v>
      </c>
      <c r="F298" s="6" t="s">
        <v>1</v>
      </c>
      <c r="G298" s="6" t="s">
        <v>219</v>
      </c>
      <c r="H298" s="5">
        <v>50</v>
      </c>
      <c r="I298" s="6">
        <v>0.01</v>
      </c>
      <c r="J298" s="5">
        <v>120</v>
      </c>
      <c r="K298" s="20">
        <v>1.9</v>
      </c>
      <c r="L298" s="19">
        <v>12100</v>
      </c>
      <c r="M298" s="56">
        <v>988.05</v>
      </c>
      <c r="N298" s="57">
        <v>5.4651999999999999E-4</v>
      </c>
      <c r="O298" s="59">
        <v>5.5310000000000005E-7</v>
      </c>
      <c r="P298" s="2">
        <v>2.3699999999999832E-2</v>
      </c>
      <c r="Q298" s="1">
        <v>20.44429350286121</v>
      </c>
      <c r="R298" s="41" t="str">
        <f t="shared" si="25"/>
        <v>EGV03254</v>
      </c>
      <c r="S298" s="41" t="str">
        <f t="shared" si="24"/>
        <v>Pipe_Socket</v>
      </c>
      <c r="T298" s="42">
        <f>M298*('Data and dimensionless numbers'!C298*0.001)*('Data and dimensionless numbers'!K298*0.001/60)/(PI()*('Data and dimensionless numbers'!C298*0.001)^2/4)/N298</f>
        <v>12148.819556942095</v>
      </c>
      <c r="U298" s="43">
        <f t="shared" si="26"/>
        <v>0.01</v>
      </c>
      <c r="V298" s="42">
        <f>(J298*60)*(('Data and dimensionless numbers'!K298*0.001/60)/(PI()*('Data and dimensionless numbers'!C298*0.001)^2/4))/(C298^0.001)</f>
        <v>8049.4149059605033</v>
      </c>
      <c r="W298" s="45">
        <f t="shared" si="27"/>
        <v>1.5191796754541978E-3</v>
      </c>
      <c r="X298" s="40">
        <f t="shared" si="28"/>
        <v>1.5302363240726684</v>
      </c>
      <c r="Y298" s="44">
        <f t="shared" si="29"/>
        <v>1.3629529001907474E-3</v>
      </c>
    </row>
    <row r="299" spans="1:25" ht="15.6" x14ac:dyDescent="0.3">
      <c r="A299" s="6" t="s">
        <v>220</v>
      </c>
      <c r="B299" s="6" t="s">
        <v>2</v>
      </c>
      <c r="C299" s="5">
        <v>6</v>
      </c>
      <c r="D299" s="51">
        <v>2.8274333882308137E-5</v>
      </c>
      <c r="E299" s="6">
        <v>10</v>
      </c>
      <c r="F299" s="6" t="s">
        <v>1</v>
      </c>
      <c r="G299" s="6" t="s">
        <v>219</v>
      </c>
      <c r="H299" s="5">
        <v>50</v>
      </c>
      <c r="I299" s="6">
        <v>0.01</v>
      </c>
      <c r="J299" s="5">
        <v>75</v>
      </c>
      <c r="K299" s="20">
        <v>1.9</v>
      </c>
      <c r="L299" s="19">
        <v>12100</v>
      </c>
      <c r="M299" s="56">
        <v>988.05</v>
      </c>
      <c r="N299" s="57">
        <v>5.4651999999999999E-4</v>
      </c>
      <c r="O299" s="59">
        <v>5.5310000000000005E-7</v>
      </c>
      <c r="P299" s="2">
        <v>1.5399999999999636E-2</v>
      </c>
      <c r="Q299" s="1">
        <v>13.284477634770356</v>
      </c>
      <c r="R299" s="41" t="str">
        <f t="shared" si="25"/>
        <v>EGV03255</v>
      </c>
      <c r="S299" s="41" t="str">
        <f t="shared" si="24"/>
        <v>Pipe_Socket</v>
      </c>
      <c r="T299" s="42">
        <f>M299*('Data and dimensionless numbers'!C299*0.001)*('Data and dimensionless numbers'!K299*0.001/60)/(PI()*('Data and dimensionless numbers'!C299*0.001)^2/4)/N299</f>
        <v>12148.819556942095</v>
      </c>
      <c r="U299" s="43">
        <f t="shared" si="26"/>
        <v>0.01</v>
      </c>
      <c r="V299" s="42">
        <f>(J299*60)*(('Data and dimensionless numbers'!K299*0.001/60)/(PI()*('Data and dimensionless numbers'!C299*0.001)^2/4))/(C299^0.001)</f>
        <v>5030.8843162253143</v>
      </c>
      <c r="W299" s="45">
        <f t="shared" si="27"/>
        <v>1.5191796754541978E-3</v>
      </c>
      <c r="X299" s="40">
        <f t="shared" si="28"/>
        <v>1.5302363240726684</v>
      </c>
      <c r="Y299" s="44">
        <f t="shared" si="29"/>
        <v>8.8563184231802382E-4</v>
      </c>
    </row>
    <row r="300" spans="1:25" ht="15.6" x14ac:dyDescent="0.3">
      <c r="A300" s="6" t="s">
        <v>218</v>
      </c>
      <c r="B300" s="6" t="s">
        <v>7</v>
      </c>
      <c r="C300" s="5">
        <v>6</v>
      </c>
      <c r="D300" s="51">
        <v>2.8274333882308137E-5</v>
      </c>
      <c r="E300" s="6" t="s">
        <v>6</v>
      </c>
      <c r="F300" s="6" t="s">
        <v>5</v>
      </c>
      <c r="G300" s="6" t="s">
        <v>215</v>
      </c>
      <c r="H300" s="5">
        <v>50</v>
      </c>
      <c r="I300" s="6">
        <v>0.01</v>
      </c>
      <c r="J300" s="5">
        <v>120</v>
      </c>
      <c r="K300" s="20">
        <v>1.9</v>
      </c>
      <c r="L300" s="19">
        <v>12100</v>
      </c>
      <c r="M300" s="56">
        <v>988.05</v>
      </c>
      <c r="N300" s="57">
        <v>5.4651999999999999E-4</v>
      </c>
      <c r="O300" s="59">
        <v>5.5310000000000005E-7</v>
      </c>
      <c r="P300" s="2">
        <v>3.9999999999977831E-3</v>
      </c>
      <c r="Q300" s="1">
        <v>8.0198893255228629</v>
      </c>
      <c r="R300" s="41" t="str">
        <f t="shared" si="25"/>
        <v>EGV03256</v>
      </c>
      <c r="S300" s="41" t="str">
        <f t="shared" si="24"/>
        <v>Bend</v>
      </c>
      <c r="T300" s="42">
        <f>M300*('Data and dimensionless numbers'!C300*0.001)*('Data and dimensionless numbers'!K300*0.001/60)/(PI()*('Data and dimensionless numbers'!C300*0.001)^2/4)/N300</f>
        <v>12148.819556942095</v>
      </c>
      <c r="U300" s="43">
        <f t="shared" si="26"/>
        <v>0.01</v>
      </c>
      <c r="V300" s="42">
        <f>(J300*60)*(('Data and dimensionless numbers'!K300*0.001/60)/(PI()*('Data and dimensionless numbers'!C300*0.001)^2/4))/(C300^0.001)</f>
        <v>8049.4149059605033</v>
      </c>
      <c r="W300" s="45">
        <f t="shared" si="27"/>
        <v>1.5191796754541978E-3</v>
      </c>
      <c r="X300" s="40">
        <f t="shared" si="28"/>
        <v>1.5302363240726684</v>
      </c>
      <c r="Y300" s="44">
        <f t="shared" si="29"/>
        <v>5.3465928836819081E-4</v>
      </c>
    </row>
    <row r="301" spans="1:25" ht="15.6" x14ac:dyDescent="0.3">
      <c r="A301" s="6" t="s">
        <v>217</v>
      </c>
      <c r="B301" s="6" t="s">
        <v>7</v>
      </c>
      <c r="C301" s="5">
        <v>6</v>
      </c>
      <c r="D301" s="51">
        <v>2.8274333882308137E-5</v>
      </c>
      <c r="E301" s="6" t="s">
        <v>6</v>
      </c>
      <c r="F301" s="6" t="s">
        <v>5</v>
      </c>
      <c r="G301" s="6" t="s">
        <v>215</v>
      </c>
      <c r="H301" s="5">
        <v>50</v>
      </c>
      <c r="I301" s="6">
        <v>0.01</v>
      </c>
      <c r="J301" s="5">
        <v>30</v>
      </c>
      <c r="K301" s="20">
        <v>1.9</v>
      </c>
      <c r="L301" s="19">
        <v>12100</v>
      </c>
      <c r="M301" s="56">
        <v>988.05</v>
      </c>
      <c r="N301" s="57">
        <v>5.4651999999999999E-4</v>
      </c>
      <c r="O301" s="59">
        <v>5.5310000000000005E-7</v>
      </c>
      <c r="P301" s="2">
        <v>4.5000000000001705E-3</v>
      </c>
      <c r="Q301" s="1">
        <v>9.022375491218563</v>
      </c>
      <c r="R301" s="41" t="str">
        <f t="shared" si="25"/>
        <v>EGV03257</v>
      </c>
      <c r="S301" s="41" t="str">
        <f t="shared" si="24"/>
        <v>Bend</v>
      </c>
      <c r="T301" s="42">
        <f>M301*('Data and dimensionless numbers'!C301*0.001)*('Data and dimensionless numbers'!K301*0.001/60)/(PI()*('Data and dimensionless numbers'!C301*0.001)^2/4)/N301</f>
        <v>12148.819556942095</v>
      </c>
      <c r="U301" s="43">
        <f t="shared" si="26"/>
        <v>0.01</v>
      </c>
      <c r="V301" s="42">
        <f>(J301*60)*(('Data and dimensionless numbers'!K301*0.001/60)/(PI()*('Data and dimensionless numbers'!C301*0.001)^2/4))/(C301^0.001)</f>
        <v>2012.3537264901258</v>
      </c>
      <c r="W301" s="45">
        <f t="shared" si="27"/>
        <v>1.5191796754541978E-3</v>
      </c>
      <c r="X301" s="40">
        <f t="shared" si="28"/>
        <v>1.5302363240726684</v>
      </c>
      <c r="Y301" s="44">
        <f t="shared" si="29"/>
        <v>6.0149169941457086E-4</v>
      </c>
    </row>
    <row r="302" spans="1:25" ht="15.6" x14ac:dyDescent="0.3">
      <c r="A302" s="6" t="s">
        <v>216</v>
      </c>
      <c r="B302" s="6" t="s">
        <v>7</v>
      </c>
      <c r="C302" s="5">
        <v>6</v>
      </c>
      <c r="D302" s="51">
        <v>2.8274333882308137E-5</v>
      </c>
      <c r="E302" s="6" t="s">
        <v>6</v>
      </c>
      <c r="F302" s="6" t="s">
        <v>5</v>
      </c>
      <c r="G302" s="6" t="s">
        <v>215</v>
      </c>
      <c r="H302" s="5">
        <v>50</v>
      </c>
      <c r="I302" s="6">
        <v>0.01</v>
      </c>
      <c r="J302" s="5">
        <v>15</v>
      </c>
      <c r="K302" s="20">
        <v>1.9</v>
      </c>
      <c r="L302" s="19">
        <v>12100</v>
      </c>
      <c r="M302" s="56">
        <v>988.05</v>
      </c>
      <c r="N302" s="57">
        <v>5.4651999999999999E-4</v>
      </c>
      <c r="O302" s="59">
        <v>5.5310000000000005E-7</v>
      </c>
      <c r="P302" s="2">
        <v>3.8000000000018019E-3</v>
      </c>
      <c r="Q302" s="1">
        <v>7.6188948592545556</v>
      </c>
      <c r="R302" s="41" t="str">
        <f t="shared" si="25"/>
        <v>EGV03258</v>
      </c>
      <c r="S302" s="41" t="str">
        <f t="shared" si="24"/>
        <v>Bend</v>
      </c>
      <c r="T302" s="42">
        <f>M302*('Data and dimensionless numbers'!C302*0.001)*('Data and dimensionless numbers'!K302*0.001/60)/(PI()*('Data and dimensionless numbers'!C302*0.001)^2/4)/N302</f>
        <v>12148.819556942095</v>
      </c>
      <c r="U302" s="43">
        <f t="shared" si="26"/>
        <v>0.01</v>
      </c>
      <c r="V302" s="42">
        <f>(J302*60)*(('Data and dimensionless numbers'!K302*0.001/60)/(PI()*('Data and dimensionless numbers'!C302*0.001)^2/4))/(C302^0.001)</f>
        <v>1006.1768632450629</v>
      </c>
      <c r="W302" s="45">
        <f t="shared" si="27"/>
        <v>1.5191796754541978E-3</v>
      </c>
      <c r="X302" s="40">
        <f t="shared" si="28"/>
        <v>1.5302363240726684</v>
      </c>
      <c r="Y302" s="44">
        <f t="shared" si="29"/>
        <v>5.0792632395030366E-4</v>
      </c>
    </row>
    <row r="303" spans="1:25" ht="15.6" x14ac:dyDescent="0.3">
      <c r="A303" s="14" t="s">
        <v>214</v>
      </c>
      <c r="B303" s="14" t="s">
        <v>2</v>
      </c>
      <c r="C303" s="14">
        <v>6</v>
      </c>
      <c r="D303" s="51">
        <v>2.8274333882308137E-5</v>
      </c>
      <c r="E303" s="14">
        <v>10</v>
      </c>
      <c r="F303" s="14" t="s">
        <v>1</v>
      </c>
      <c r="G303" s="14" t="s">
        <v>0</v>
      </c>
      <c r="H303" s="14">
        <v>35</v>
      </c>
      <c r="I303" s="14">
        <v>0.01</v>
      </c>
      <c r="J303" s="14">
        <v>45</v>
      </c>
      <c r="K303" s="13">
        <v>1.9</v>
      </c>
      <c r="L303" s="12">
        <v>9300</v>
      </c>
      <c r="M303" s="60">
        <v>994.03499999999997</v>
      </c>
      <c r="N303" s="61">
        <v>7.1936000000000005E-4</v>
      </c>
      <c r="O303" s="59">
        <v>7.2369999999999995E-7</v>
      </c>
      <c r="P303" s="2">
        <v>1.8699999999999051E-2</v>
      </c>
      <c r="Q303" s="1">
        <v>16.131151413649281</v>
      </c>
      <c r="R303" s="41" t="str">
        <f t="shared" si="25"/>
        <v>EGV05002</v>
      </c>
      <c r="S303" s="41" t="str">
        <f t="shared" si="24"/>
        <v>Pipe_Socket</v>
      </c>
      <c r="T303" s="42">
        <f>M303*('Data and dimensionless numbers'!C303*0.001)*('Data and dimensionless numbers'!K303*0.001/60)/(PI()*('Data and dimensionless numbers'!C303*0.001)^2/4)/N303</f>
        <v>9285.7419350246255</v>
      </c>
      <c r="U303" s="43">
        <f t="shared" si="26"/>
        <v>0.01</v>
      </c>
      <c r="V303" s="42">
        <f>(J303*60)*(('Data and dimensionless numbers'!K303*0.001/60)/(PI()*('Data and dimensionless numbers'!C303*0.001)^2/4))/(C303^0.001)</f>
        <v>3018.5305897351886</v>
      </c>
      <c r="W303" s="45">
        <f t="shared" si="27"/>
        <v>8.785247655666024E-4</v>
      </c>
      <c r="X303" s="40">
        <f t="shared" si="28"/>
        <v>1.5150019868515698</v>
      </c>
      <c r="Y303" s="44">
        <f t="shared" si="29"/>
        <v>1.0754100942432854E-3</v>
      </c>
    </row>
    <row r="304" spans="1:25" ht="15.6" x14ac:dyDescent="0.3">
      <c r="A304" s="14" t="s">
        <v>213</v>
      </c>
      <c r="B304" s="14" t="s">
        <v>2</v>
      </c>
      <c r="C304" s="14">
        <v>6</v>
      </c>
      <c r="D304" s="51">
        <v>2.8274333882308137E-5</v>
      </c>
      <c r="E304" s="14">
        <v>10</v>
      </c>
      <c r="F304" s="14" t="s">
        <v>1</v>
      </c>
      <c r="G304" s="14" t="s">
        <v>0</v>
      </c>
      <c r="H304" s="14">
        <v>35</v>
      </c>
      <c r="I304" s="14">
        <v>0.01</v>
      </c>
      <c r="J304" s="14">
        <v>45</v>
      </c>
      <c r="K304" s="13">
        <v>1.9</v>
      </c>
      <c r="L304" s="12">
        <v>9300</v>
      </c>
      <c r="M304" s="60">
        <v>994.03499999999997</v>
      </c>
      <c r="N304" s="61">
        <v>7.1936000000000005E-4</v>
      </c>
      <c r="O304" s="59">
        <v>7.2369999999999995E-7</v>
      </c>
      <c r="P304" s="2">
        <v>1.2999999999999901E-2</v>
      </c>
      <c r="Q304" s="1">
        <v>11.21416943194918</v>
      </c>
      <c r="R304" s="41" t="str">
        <f t="shared" si="25"/>
        <v>EGV05003</v>
      </c>
      <c r="S304" s="41" t="str">
        <f t="shared" si="24"/>
        <v>Pipe_Socket</v>
      </c>
      <c r="T304" s="42">
        <f>M304*('Data and dimensionless numbers'!C304*0.001)*('Data and dimensionless numbers'!K304*0.001/60)/(PI()*('Data and dimensionless numbers'!C304*0.001)^2/4)/N304</f>
        <v>9285.7419350246255</v>
      </c>
      <c r="U304" s="43">
        <f t="shared" si="26"/>
        <v>0.01</v>
      </c>
      <c r="V304" s="42">
        <f>(J304*60)*(('Data and dimensionless numbers'!K304*0.001/60)/(PI()*('Data and dimensionless numbers'!C304*0.001)^2/4))/(C304^0.001)</f>
        <v>3018.5305897351886</v>
      </c>
      <c r="W304" s="45">
        <f t="shared" si="27"/>
        <v>8.785247655666024E-4</v>
      </c>
      <c r="X304" s="40">
        <f t="shared" si="28"/>
        <v>1.5150019868515698</v>
      </c>
      <c r="Y304" s="44">
        <f t="shared" si="29"/>
        <v>7.4761129546327876E-4</v>
      </c>
    </row>
    <row r="305" spans="1:25" ht="15.6" x14ac:dyDescent="0.3">
      <c r="A305" s="14" t="s">
        <v>212</v>
      </c>
      <c r="B305" s="14" t="s">
        <v>2</v>
      </c>
      <c r="C305" s="14">
        <v>6</v>
      </c>
      <c r="D305" s="51">
        <v>2.8274333882308137E-5</v>
      </c>
      <c r="E305" s="14">
        <v>10</v>
      </c>
      <c r="F305" s="14" t="s">
        <v>1</v>
      </c>
      <c r="G305" s="14" t="s">
        <v>0</v>
      </c>
      <c r="H305" s="14">
        <v>35</v>
      </c>
      <c r="I305" s="14">
        <v>0.01</v>
      </c>
      <c r="J305" s="14">
        <v>45</v>
      </c>
      <c r="K305" s="13">
        <v>1.9</v>
      </c>
      <c r="L305" s="12">
        <v>9300</v>
      </c>
      <c r="M305" s="60">
        <v>994.03499999999997</v>
      </c>
      <c r="N305" s="61">
        <v>7.1936000000000005E-4</v>
      </c>
      <c r="O305" s="59">
        <v>7.2369999999999995E-7</v>
      </c>
      <c r="P305" s="2">
        <v>1.410000000000089E-2</v>
      </c>
      <c r="Q305" s="1">
        <v>12.16306069157651</v>
      </c>
      <c r="R305" s="41" t="str">
        <f t="shared" si="25"/>
        <v>EGV05004</v>
      </c>
      <c r="S305" s="41" t="str">
        <f t="shared" si="24"/>
        <v>Pipe_Socket</v>
      </c>
      <c r="T305" s="42">
        <f>M305*('Data and dimensionless numbers'!C305*0.001)*('Data and dimensionless numbers'!K305*0.001/60)/(PI()*('Data and dimensionless numbers'!C305*0.001)^2/4)/N305</f>
        <v>9285.7419350246255</v>
      </c>
      <c r="U305" s="43">
        <f t="shared" si="26"/>
        <v>0.01</v>
      </c>
      <c r="V305" s="42">
        <f>(J305*60)*(('Data and dimensionless numbers'!K305*0.001/60)/(PI()*('Data and dimensionless numbers'!C305*0.001)^2/4))/(C305^0.001)</f>
        <v>3018.5305897351886</v>
      </c>
      <c r="W305" s="45">
        <f t="shared" si="27"/>
        <v>8.785247655666024E-4</v>
      </c>
      <c r="X305" s="40">
        <f t="shared" si="28"/>
        <v>1.5150019868515698</v>
      </c>
      <c r="Y305" s="44">
        <f t="shared" si="29"/>
        <v>8.1087071277176727E-4</v>
      </c>
    </row>
    <row r="306" spans="1:25" ht="15.6" x14ac:dyDescent="0.3">
      <c r="A306" s="14" t="s">
        <v>211</v>
      </c>
      <c r="B306" s="14" t="s">
        <v>2</v>
      </c>
      <c r="C306" s="14">
        <v>6</v>
      </c>
      <c r="D306" s="51">
        <v>2.8274333882308137E-5</v>
      </c>
      <c r="E306" s="14">
        <v>10</v>
      </c>
      <c r="F306" s="14" t="s">
        <v>1</v>
      </c>
      <c r="G306" s="14" t="s">
        <v>0</v>
      </c>
      <c r="H306" s="14">
        <v>35</v>
      </c>
      <c r="I306" s="14">
        <v>0.01</v>
      </c>
      <c r="J306" s="14">
        <v>45</v>
      </c>
      <c r="K306" s="13">
        <v>1.9</v>
      </c>
      <c r="L306" s="12">
        <v>9300</v>
      </c>
      <c r="M306" s="60">
        <v>994.03499999999997</v>
      </c>
      <c r="N306" s="61">
        <v>7.1936000000000005E-4</v>
      </c>
      <c r="O306" s="59">
        <v>7.2369999999999995E-7</v>
      </c>
      <c r="P306" s="2">
        <v>1.2900000000000134E-2</v>
      </c>
      <c r="Q306" s="1">
        <v>11.127906590165157</v>
      </c>
      <c r="R306" s="41" t="str">
        <f t="shared" si="25"/>
        <v>EGV05005</v>
      </c>
      <c r="S306" s="41" t="str">
        <f t="shared" si="24"/>
        <v>Pipe_Socket</v>
      </c>
      <c r="T306" s="42">
        <f>M306*('Data and dimensionless numbers'!C306*0.001)*('Data and dimensionless numbers'!K306*0.001/60)/(PI()*('Data and dimensionless numbers'!C306*0.001)^2/4)/N306</f>
        <v>9285.7419350246255</v>
      </c>
      <c r="U306" s="43">
        <f t="shared" si="26"/>
        <v>0.01</v>
      </c>
      <c r="V306" s="42">
        <f>(J306*60)*(('Data and dimensionless numbers'!K306*0.001/60)/(PI()*('Data and dimensionless numbers'!C306*0.001)^2/4))/(C306^0.001)</f>
        <v>3018.5305897351886</v>
      </c>
      <c r="W306" s="45">
        <f t="shared" si="27"/>
        <v>8.785247655666024E-4</v>
      </c>
      <c r="X306" s="40">
        <f t="shared" si="28"/>
        <v>1.5150019868515698</v>
      </c>
      <c r="Y306" s="44">
        <f t="shared" si="29"/>
        <v>7.4186043934434389E-4</v>
      </c>
    </row>
    <row r="307" spans="1:25" ht="15.6" x14ac:dyDescent="0.3">
      <c r="A307" s="14" t="s">
        <v>210</v>
      </c>
      <c r="B307" s="14" t="s">
        <v>2</v>
      </c>
      <c r="C307" s="14">
        <v>6</v>
      </c>
      <c r="D307" s="51">
        <v>2.8274333882308137E-5</v>
      </c>
      <c r="E307" s="14">
        <v>10</v>
      </c>
      <c r="F307" s="14" t="s">
        <v>1</v>
      </c>
      <c r="G307" s="14" t="s">
        <v>0</v>
      </c>
      <c r="H307" s="14">
        <v>35</v>
      </c>
      <c r="I307" s="14">
        <v>0.01</v>
      </c>
      <c r="J307" s="14">
        <v>45</v>
      </c>
      <c r="K307" s="13">
        <v>1.9</v>
      </c>
      <c r="L307" s="12">
        <v>9300</v>
      </c>
      <c r="M307" s="60">
        <v>994.03499999999997</v>
      </c>
      <c r="N307" s="61">
        <v>7.1936000000000005E-4</v>
      </c>
      <c r="O307" s="59">
        <v>7.2369999999999995E-7</v>
      </c>
      <c r="P307" s="2">
        <v>1.1199999999998766E-2</v>
      </c>
      <c r="Q307" s="1">
        <v>9.6614382798321508</v>
      </c>
      <c r="R307" s="41" t="str">
        <f t="shared" si="25"/>
        <v>EGV05006</v>
      </c>
      <c r="S307" s="41" t="str">
        <f t="shared" si="24"/>
        <v>Pipe_Socket</v>
      </c>
      <c r="T307" s="42">
        <f>M307*('Data and dimensionless numbers'!C307*0.001)*('Data and dimensionless numbers'!K307*0.001/60)/(PI()*('Data and dimensionless numbers'!C307*0.001)^2/4)/N307</f>
        <v>9285.7419350246255</v>
      </c>
      <c r="U307" s="43">
        <f t="shared" si="26"/>
        <v>0.01</v>
      </c>
      <c r="V307" s="42">
        <f>(J307*60)*(('Data and dimensionless numbers'!K307*0.001/60)/(PI()*('Data and dimensionless numbers'!C307*0.001)^2/4))/(C307^0.001)</f>
        <v>3018.5305897351886</v>
      </c>
      <c r="W307" s="45">
        <f t="shared" si="27"/>
        <v>8.785247655666024E-4</v>
      </c>
      <c r="X307" s="40">
        <f t="shared" si="28"/>
        <v>1.5150019868515698</v>
      </c>
      <c r="Y307" s="44">
        <f t="shared" si="29"/>
        <v>6.4409588532214331E-4</v>
      </c>
    </row>
    <row r="308" spans="1:25" ht="15.6" x14ac:dyDescent="0.3">
      <c r="A308" s="14" t="s">
        <v>209</v>
      </c>
      <c r="B308" s="14" t="s">
        <v>2</v>
      </c>
      <c r="C308" s="14">
        <v>6</v>
      </c>
      <c r="D308" s="51">
        <v>2.8274333882308137E-5</v>
      </c>
      <c r="E308" s="14">
        <v>10</v>
      </c>
      <c r="F308" s="14" t="s">
        <v>1</v>
      </c>
      <c r="G308" s="14" t="s">
        <v>0</v>
      </c>
      <c r="H308" s="14">
        <v>35</v>
      </c>
      <c r="I308" s="14">
        <v>0.01</v>
      </c>
      <c r="J308" s="14">
        <v>45</v>
      </c>
      <c r="K308" s="13">
        <v>1.9</v>
      </c>
      <c r="L308" s="12">
        <v>9300</v>
      </c>
      <c r="M308" s="60">
        <v>994.03499999999997</v>
      </c>
      <c r="N308" s="61">
        <v>7.1936000000000005E-4</v>
      </c>
      <c r="O308" s="59">
        <v>7.2369999999999995E-7</v>
      </c>
      <c r="P308" s="2">
        <v>9.9000000000000199E-3</v>
      </c>
      <c r="Q308" s="1">
        <v>8.5400213366383042</v>
      </c>
      <c r="R308" s="41" t="str">
        <f t="shared" si="25"/>
        <v>EGV05007</v>
      </c>
      <c r="S308" s="41" t="str">
        <f t="shared" si="24"/>
        <v>Pipe_Socket</v>
      </c>
      <c r="T308" s="42">
        <f>M308*('Data and dimensionless numbers'!C308*0.001)*('Data and dimensionless numbers'!K308*0.001/60)/(PI()*('Data and dimensionless numbers'!C308*0.001)^2/4)/N308</f>
        <v>9285.7419350246255</v>
      </c>
      <c r="U308" s="43">
        <f t="shared" si="26"/>
        <v>0.01</v>
      </c>
      <c r="V308" s="42">
        <f>(J308*60)*(('Data and dimensionless numbers'!K308*0.001/60)/(PI()*('Data and dimensionless numbers'!C308*0.001)^2/4))/(C308^0.001)</f>
        <v>3018.5305897351886</v>
      </c>
      <c r="W308" s="45">
        <f t="shared" si="27"/>
        <v>8.785247655666024E-4</v>
      </c>
      <c r="X308" s="40">
        <f t="shared" si="28"/>
        <v>1.5150019868515698</v>
      </c>
      <c r="Y308" s="44">
        <f t="shared" si="29"/>
        <v>5.6933475577588698E-4</v>
      </c>
    </row>
    <row r="309" spans="1:25" ht="15.6" x14ac:dyDescent="0.3">
      <c r="A309" s="14" t="s">
        <v>208</v>
      </c>
      <c r="B309" s="14" t="s">
        <v>2</v>
      </c>
      <c r="C309" s="14">
        <v>6</v>
      </c>
      <c r="D309" s="51">
        <v>2.8274333882308137E-5</v>
      </c>
      <c r="E309" s="14">
        <v>10</v>
      </c>
      <c r="F309" s="14" t="s">
        <v>1</v>
      </c>
      <c r="G309" s="14" t="s">
        <v>0</v>
      </c>
      <c r="H309" s="14">
        <v>35</v>
      </c>
      <c r="I309" s="14">
        <v>0.01</v>
      </c>
      <c r="J309" s="14">
        <v>45</v>
      </c>
      <c r="K309" s="13">
        <v>1.9</v>
      </c>
      <c r="L309" s="12">
        <v>9300</v>
      </c>
      <c r="M309" s="60">
        <v>994.03499999999997</v>
      </c>
      <c r="N309" s="61">
        <v>7.1936000000000005E-4</v>
      </c>
      <c r="O309" s="59">
        <v>7.2369999999999995E-7</v>
      </c>
      <c r="P309" s="2">
        <v>8.5999999999994969E-3</v>
      </c>
      <c r="Q309" s="1">
        <v>7.4186043934429264</v>
      </c>
      <c r="R309" s="41" t="str">
        <f t="shared" si="25"/>
        <v>EGV05008</v>
      </c>
      <c r="S309" s="41" t="str">
        <f t="shared" si="24"/>
        <v>Pipe_Socket</v>
      </c>
      <c r="T309" s="42">
        <f>M309*('Data and dimensionless numbers'!C309*0.001)*('Data and dimensionless numbers'!K309*0.001/60)/(PI()*('Data and dimensionless numbers'!C309*0.001)^2/4)/N309</f>
        <v>9285.7419350246255</v>
      </c>
      <c r="U309" s="43">
        <f t="shared" si="26"/>
        <v>0.01</v>
      </c>
      <c r="V309" s="42">
        <f>(J309*60)*(('Data and dimensionless numbers'!K309*0.001/60)/(PI()*('Data and dimensionless numbers'!C309*0.001)^2/4))/(C309^0.001)</f>
        <v>3018.5305897351886</v>
      </c>
      <c r="W309" s="45">
        <f t="shared" si="27"/>
        <v>8.785247655666024E-4</v>
      </c>
      <c r="X309" s="40">
        <f t="shared" si="28"/>
        <v>1.5150019868515698</v>
      </c>
      <c r="Y309" s="44">
        <f t="shared" si="29"/>
        <v>4.9457362622952841E-4</v>
      </c>
    </row>
    <row r="310" spans="1:25" ht="15.6" x14ac:dyDescent="0.3">
      <c r="A310" s="14" t="s">
        <v>207</v>
      </c>
      <c r="B310" s="14" t="s">
        <v>2</v>
      </c>
      <c r="C310" s="14">
        <v>6</v>
      </c>
      <c r="D310" s="51">
        <v>2.8274333882308137E-5</v>
      </c>
      <c r="E310" s="14">
        <v>10</v>
      </c>
      <c r="F310" s="14" t="s">
        <v>1</v>
      </c>
      <c r="G310" s="14" t="s">
        <v>0</v>
      </c>
      <c r="H310" s="14">
        <v>35</v>
      </c>
      <c r="I310" s="14">
        <v>0.01</v>
      </c>
      <c r="J310" s="14">
        <v>45</v>
      </c>
      <c r="K310" s="13">
        <v>1.9</v>
      </c>
      <c r="L310" s="12">
        <v>9300</v>
      </c>
      <c r="M310" s="60">
        <v>994.03499999999997</v>
      </c>
      <c r="N310" s="61">
        <v>7.1936000000000005E-4</v>
      </c>
      <c r="O310" s="59">
        <v>7.2369999999999995E-7</v>
      </c>
      <c r="P310" s="2">
        <v>1.9299999999999429E-2</v>
      </c>
      <c r="Q310" s="1">
        <v>16.648728464354956</v>
      </c>
      <c r="R310" s="41" t="str">
        <f t="shared" si="25"/>
        <v>EGV05009</v>
      </c>
      <c r="S310" s="41" t="str">
        <f t="shared" si="24"/>
        <v>Pipe_Socket</v>
      </c>
      <c r="T310" s="42">
        <f>M310*('Data and dimensionless numbers'!C310*0.001)*('Data and dimensionless numbers'!K310*0.001/60)/(PI()*('Data and dimensionless numbers'!C310*0.001)^2/4)/N310</f>
        <v>9285.7419350246255</v>
      </c>
      <c r="U310" s="43">
        <f t="shared" si="26"/>
        <v>0.01</v>
      </c>
      <c r="V310" s="42">
        <f>(J310*60)*(('Data and dimensionless numbers'!K310*0.001/60)/(PI()*('Data and dimensionless numbers'!C310*0.001)^2/4))/(C310^0.001)</f>
        <v>3018.5305897351886</v>
      </c>
      <c r="W310" s="45">
        <f t="shared" si="27"/>
        <v>8.785247655666024E-4</v>
      </c>
      <c r="X310" s="40">
        <f t="shared" si="28"/>
        <v>1.5150019868515698</v>
      </c>
      <c r="Y310" s="44">
        <f t="shared" si="29"/>
        <v>1.109915230956997E-3</v>
      </c>
    </row>
    <row r="311" spans="1:25" ht="15.6" x14ac:dyDescent="0.3">
      <c r="A311" s="14" t="s">
        <v>206</v>
      </c>
      <c r="B311" s="14" t="s">
        <v>2</v>
      </c>
      <c r="C311" s="14">
        <v>6</v>
      </c>
      <c r="D311" s="51">
        <v>2.8274333882308137E-5</v>
      </c>
      <c r="E311" s="14">
        <v>10</v>
      </c>
      <c r="F311" s="14" t="s">
        <v>1</v>
      </c>
      <c r="G311" s="14" t="s">
        <v>0</v>
      </c>
      <c r="H311" s="14">
        <v>35</v>
      </c>
      <c r="I311" s="14">
        <v>0.01</v>
      </c>
      <c r="J311" s="14">
        <v>45</v>
      </c>
      <c r="K311" s="13">
        <v>1.9</v>
      </c>
      <c r="L311" s="12">
        <v>9300</v>
      </c>
      <c r="M311" s="60">
        <v>994.03499999999997</v>
      </c>
      <c r="N311" s="61">
        <v>7.1936000000000005E-4</v>
      </c>
      <c r="O311" s="59">
        <v>7.2369999999999995E-7</v>
      </c>
      <c r="P311" s="2">
        <v>1.6600000000000392E-2</v>
      </c>
      <c r="Q311" s="1">
        <v>14.319631736181709</v>
      </c>
      <c r="R311" s="41" t="str">
        <f t="shared" si="25"/>
        <v>EGV05010</v>
      </c>
      <c r="S311" s="41" t="str">
        <f t="shared" si="24"/>
        <v>Pipe_Socket</v>
      </c>
      <c r="T311" s="42">
        <f>M311*('Data and dimensionless numbers'!C311*0.001)*('Data and dimensionless numbers'!K311*0.001/60)/(PI()*('Data and dimensionless numbers'!C311*0.001)^2/4)/N311</f>
        <v>9285.7419350246255</v>
      </c>
      <c r="U311" s="43">
        <f t="shared" si="26"/>
        <v>0.01</v>
      </c>
      <c r="V311" s="42">
        <f>(J311*60)*(('Data and dimensionless numbers'!K311*0.001/60)/(PI()*('Data and dimensionless numbers'!C311*0.001)^2/4))/(C311^0.001)</f>
        <v>3018.5305897351886</v>
      </c>
      <c r="W311" s="45">
        <f t="shared" si="27"/>
        <v>8.785247655666024E-4</v>
      </c>
      <c r="X311" s="40">
        <f t="shared" si="28"/>
        <v>1.5150019868515698</v>
      </c>
      <c r="Y311" s="44">
        <f t="shared" si="29"/>
        <v>9.546421157454472E-4</v>
      </c>
    </row>
    <row r="312" spans="1:25" ht="15.6" x14ac:dyDescent="0.3">
      <c r="A312" s="14" t="s">
        <v>205</v>
      </c>
      <c r="B312" s="14" t="s">
        <v>2</v>
      </c>
      <c r="C312" s="14">
        <v>6</v>
      </c>
      <c r="D312" s="51">
        <v>2.8274333882308137E-5</v>
      </c>
      <c r="E312" s="14">
        <v>10</v>
      </c>
      <c r="F312" s="14" t="s">
        <v>1</v>
      </c>
      <c r="G312" s="14" t="s">
        <v>0</v>
      </c>
      <c r="H312" s="14">
        <v>35</v>
      </c>
      <c r="I312" s="14">
        <v>0.01</v>
      </c>
      <c r="J312" s="14">
        <v>30</v>
      </c>
      <c r="K312" s="13">
        <v>1.9</v>
      </c>
      <c r="L312" s="12">
        <v>9300</v>
      </c>
      <c r="M312" s="60">
        <v>994.03499999999997</v>
      </c>
      <c r="N312" s="61">
        <v>7.1936000000000005E-4</v>
      </c>
      <c r="O312" s="59">
        <v>7.2369999999999995E-7</v>
      </c>
      <c r="P312" s="2">
        <v>8.8999999999987978E-3</v>
      </c>
      <c r="Q312" s="1">
        <v>7.6773929187949994</v>
      </c>
      <c r="R312" s="41" t="str">
        <f t="shared" si="25"/>
        <v>EGV05011</v>
      </c>
      <c r="S312" s="41" t="str">
        <f t="shared" si="24"/>
        <v>Pipe_Socket</v>
      </c>
      <c r="T312" s="42">
        <f>M312*('Data and dimensionless numbers'!C312*0.001)*('Data and dimensionless numbers'!K312*0.001/60)/(PI()*('Data and dimensionless numbers'!C312*0.001)^2/4)/N312</f>
        <v>9285.7419350246255</v>
      </c>
      <c r="U312" s="43">
        <f t="shared" si="26"/>
        <v>0.01</v>
      </c>
      <c r="V312" s="42">
        <f>(J312*60)*(('Data and dimensionless numbers'!K312*0.001/60)/(PI()*('Data and dimensionless numbers'!C312*0.001)^2/4))/(C312^0.001)</f>
        <v>2012.3537264901258</v>
      </c>
      <c r="W312" s="45">
        <f t="shared" si="27"/>
        <v>8.785247655666024E-4</v>
      </c>
      <c r="X312" s="40">
        <f t="shared" si="28"/>
        <v>1.5150019868515698</v>
      </c>
      <c r="Y312" s="44">
        <f t="shared" si="29"/>
        <v>5.1182619458633332E-4</v>
      </c>
    </row>
    <row r="313" spans="1:25" ht="15.6" x14ac:dyDescent="0.3">
      <c r="A313" s="14" t="s">
        <v>204</v>
      </c>
      <c r="B313" s="14" t="s">
        <v>2</v>
      </c>
      <c r="C313" s="14">
        <v>6</v>
      </c>
      <c r="D313" s="51">
        <v>2.8274333882308137E-5</v>
      </c>
      <c r="E313" s="14">
        <v>10</v>
      </c>
      <c r="F313" s="14" t="s">
        <v>1</v>
      </c>
      <c r="G313" s="14" t="s">
        <v>0</v>
      </c>
      <c r="H313" s="14">
        <v>35</v>
      </c>
      <c r="I313" s="14">
        <v>0.01</v>
      </c>
      <c r="J313" s="14">
        <v>30</v>
      </c>
      <c r="K313" s="13">
        <v>1.9</v>
      </c>
      <c r="L313" s="12">
        <v>9300</v>
      </c>
      <c r="M313" s="60">
        <v>994.03499999999997</v>
      </c>
      <c r="N313" s="61">
        <v>7.1936000000000005E-4</v>
      </c>
      <c r="O313" s="59">
        <v>7.2369999999999995E-7</v>
      </c>
      <c r="P313" s="2">
        <v>8.7000000000010402E-3</v>
      </c>
      <c r="Q313" s="1">
        <v>7.5048672352284829</v>
      </c>
      <c r="R313" s="41" t="str">
        <f t="shared" si="25"/>
        <v>EGV05012</v>
      </c>
      <c r="S313" s="41" t="str">
        <f t="shared" si="24"/>
        <v>Pipe_Socket</v>
      </c>
      <c r="T313" s="42">
        <f>M313*('Data and dimensionless numbers'!C313*0.001)*('Data and dimensionless numbers'!K313*0.001/60)/(PI()*('Data and dimensionless numbers'!C313*0.001)^2/4)/N313</f>
        <v>9285.7419350246255</v>
      </c>
      <c r="U313" s="43">
        <f t="shared" si="26"/>
        <v>0.01</v>
      </c>
      <c r="V313" s="42">
        <f>(J313*60)*(('Data and dimensionless numbers'!K313*0.001/60)/(PI()*('Data and dimensionless numbers'!C313*0.001)^2/4))/(C313^0.001)</f>
        <v>2012.3537264901258</v>
      </c>
      <c r="W313" s="45">
        <f t="shared" si="27"/>
        <v>8.785247655666024E-4</v>
      </c>
      <c r="X313" s="40">
        <f t="shared" si="28"/>
        <v>1.5150019868515698</v>
      </c>
      <c r="Y313" s="44">
        <f t="shared" si="29"/>
        <v>5.0032448234856551E-4</v>
      </c>
    </row>
    <row r="314" spans="1:25" ht="15.6" x14ac:dyDescent="0.3">
      <c r="A314" s="14" t="s">
        <v>203</v>
      </c>
      <c r="B314" s="14" t="s">
        <v>2</v>
      </c>
      <c r="C314" s="14">
        <v>6</v>
      </c>
      <c r="D314" s="51">
        <v>2.8274333882308137E-5</v>
      </c>
      <c r="E314" s="14">
        <v>10</v>
      </c>
      <c r="F314" s="14" t="s">
        <v>1</v>
      </c>
      <c r="G314" s="14" t="s">
        <v>0</v>
      </c>
      <c r="H314" s="14">
        <v>35</v>
      </c>
      <c r="I314" s="14">
        <v>0.01</v>
      </c>
      <c r="J314" s="14">
        <v>30</v>
      </c>
      <c r="K314" s="13">
        <v>1.9</v>
      </c>
      <c r="L314" s="12">
        <v>9300</v>
      </c>
      <c r="M314" s="60">
        <v>994.03499999999997</v>
      </c>
      <c r="N314" s="61">
        <v>7.1936000000000005E-4</v>
      </c>
      <c r="O314" s="59">
        <v>7.2369999999999995E-7</v>
      </c>
      <c r="P314" s="2">
        <v>7.2000000000009834E-3</v>
      </c>
      <c r="Q314" s="1">
        <v>6.2109246084650573</v>
      </c>
      <c r="R314" s="41" t="str">
        <f t="shared" si="25"/>
        <v>EGV05013</v>
      </c>
      <c r="S314" s="41" t="str">
        <f t="shared" si="24"/>
        <v>Pipe_Socket</v>
      </c>
      <c r="T314" s="42">
        <f>M314*('Data and dimensionless numbers'!C314*0.001)*('Data and dimensionless numbers'!K314*0.001/60)/(PI()*('Data and dimensionless numbers'!C314*0.001)^2/4)/N314</f>
        <v>9285.7419350246255</v>
      </c>
      <c r="U314" s="43">
        <f t="shared" si="26"/>
        <v>0.01</v>
      </c>
      <c r="V314" s="42">
        <f>(J314*60)*(('Data and dimensionless numbers'!K314*0.001/60)/(PI()*('Data and dimensionless numbers'!C314*0.001)^2/4))/(C314^0.001)</f>
        <v>2012.3537264901258</v>
      </c>
      <c r="W314" s="45">
        <f t="shared" si="27"/>
        <v>8.785247655666024E-4</v>
      </c>
      <c r="X314" s="40">
        <f t="shared" si="28"/>
        <v>1.5150019868515698</v>
      </c>
      <c r="Y314" s="44">
        <f t="shared" si="29"/>
        <v>4.1406164056433716E-4</v>
      </c>
    </row>
    <row r="315" spans="1:25" ht="15.6" x14ac:dyDescent="0.3">
      <c r="A315" s="14" t="s">
        <v>202</v>
      </c>
      <c r="B315" s="14" t="s">
        <v>2</v>
      </c>
      <c r="C315" s="14">
        <v>6</v>
      </c>
      <c r="D315" s="51">
        <v>2.8274333882308137E-5</v>
      </c>
      <c r="E315" s="14">
        <v>10</v>
      </c>
      <c r="F315" s="14" t="s">
        <v>1</v>
      </c>
      <c r="G315" s="14" t="s">
        <v>0</v>
      </c>
      <c r="H315" s="14">
        <v>45</v>
      </c>
      <c r="I315" s="14">
        <v>0.01</v>
      </c>
      <c r="J315" s="14">
        <v>45</v>
      </c>
      <c r="K315" s="13">
        <v>1.9</v>
      </c>
      <c r="L315" s="12">
        <v>11200</v>
      </c>
      <c r="M315" s="62">
        <v>990.22</v>
      </c>
      <c r="N315" s="63">
        <v>5.9592499999999997E-4</v>
      </c>
      <c r="O315" s="64">
        <v>6.018E-7</v>
      </c>
      <c r="P315" s="2">
        <v>1.2999999999999901E-2</v>
      </c>
      <c r="Q315" s="1">
        <v>11.21416943194918</v>
      </c>
      <c r="R315" s="41" t="str">
        <f t="shared" si="25"/>
        <v>EGV05015</v>
      </c>
      <c r="S315" s="41" t="str">
        <f t="shared" si="24"/>
        <v>Pipe_Socket</v>
      </c>
      <c r="T315" s="42">
        <f>M315*('Data and dimensionless numbers'!C315*0.001)*('Data and dimensionless numbers'!K315*0.001/60)/(PI()*('Data and dimensionless numbers'!C315*0.001)^2/4)/N315</f>
        <v>11166.094716321222</v>
      </c>
      <c r="U315" s="43">
        <f t="shared" si="26"/>
        <v>0.01</v>
      </c>
      <c r="V315" s="42">
        <f>(J315*60)*(('Data and dimensionless numbers'!K315*0.001/60)/(PI()*('Data and dimensionless numbers'!C315*0.001)^2/4))/(C315^0.001)</f>
        <v>3018.5305897351886</v>
      </c>
      <c r="W315" s="45">
        <f t="shared" si="27"/>
        <v>1.2786025287466049E-3</v>
      </c>
      <c r="X315" s="40">
        <f t="shared" si="28"/>
        <v>1.5246914827008138</v>
      </c>
      <c r="Y315" s="44">
        <f t="shared" si="29"/>
        <v>7.4761129546327876E-4</v>
      </c>
    </row>
    <row r="316" spans="1:25" ht="15.6" x14ac:dyDescent="0.3">
      <c r="A316" s="14" t="s">
        <v>201</v>
      </c>
      <c r="B316" s="14" t="s">
        <v>2</v>
      </c>
      <c r="C316" s="14">
        <v>6</v>
      </c>
      <c r="D316" s="51">
        <v>2.8274333882308137E-5</v>
      </c>
      <c r="E316" s="14">
        <v>10</v>
      </c>
      <c r="F316" s="14" t="s">
        <v>1</v>
      </c>
      <c r="G316" s="14" t="s">
        <v>0</v>
      </c>
      <c r="H316" s="14">
        <v>45</v>
      </c>
      <c r="I316" s="14">
        <v>0.01</v>
      </c>
      <c r="J316" s="14">
        <v>45</v>
      </c>
      <c r="K316" s="13">
        <v>1.9</v>
      </c>
      <c r="L316" s="12">
        <v>11200</v>
      </c>
      <c r="M316" s="62">
        <v>990.22</v>
      </c>
      <c r="N316" s="63">
        <v>5.9592499999999997E-4</v>
      </c>
      <c r="O316" s="64">
        <v>6.018E-7</v>
      </c>
      <c r="P316" s="2">
        <v>8.3000000000001961E-3</v>
      </c>
      <c r="Q316" s="1">
        <v>7.1598158680908544</v>
      </c>
      <c r="R316" s="41" t="str">
        <f t="shared" si="25"/>
        <v>EGV05016</v>
      </c>
      <c r="S316" s="41" t="str">
        <f t="shared" si="24"/>
        <v>Pipe_Socket</v>
      </c>
      <c r="T316" s="42">
        <f>M316*('Data and dimensionless numbers'!C316*0.001)*('Data and dimensionless numbers'!K316*0.001/60)/(PI()*('Data and dimensionless numbers'!C316*0.001)^2/4)/N316</f>
        <v>11166.094716321222</v>
      </c>
      <c r="U316" s="43">
        <f t="shared" si="26"/>
        <v>0.01</v>
      </c>
      <c r="V316" s="42">
        <f>(J316*60)*(('Data and dimensionless numbers'!K316*0.001/60)/(PI()*('Data and dimensionless numbers'!C316*0.001)^2/4))/(C316^0.001)</f>
        <v>3018.5305897351886</v>
      </c>
      <c r="W316" s="45">
        <f t="shared" si="27"/>
        <v>1.2786025287466049E-3</v>
      </c>
      <c r="X316" s="40">
        <f t="shared" si="28"/>
        <v>1.5246914827008138</v>
      </c>
      <c r="Y316" s="44">
        <f t="shared" si="29"/>
        <v>4.773210578727236E-4</v>
      </c>
    </row>
    <row r="317" spans="1:25" ht="15.6" x14ac:dyDescent="0.3">
      <c r="A317" s="14" t="s">
        <v>200</v>
      </c>
      <c r="B317" s="14" t="s">
        <v>2</v>
      </c>
      <c r="C317" s="14">
        <v>6</v>
      </c>
      <c r="D317" s="51">
        <v>2.8274333882308137E-5</v>
      </c>
      <c r="E317" s="14">
        <v>10</v>
      </c>
      <c r="F317" s="14" t="s">
        <v>1</v>
      </c>
      <c r="G317" s="14" t="s">
        <v>0</v>
      </c>
      <c r="H317" s="14">
        <v>45</v>
      </c>
      <c r="I317" s="14">
        <v>0.01</v>
      </c>
      <c r="J317" s="14">
        <v>45</v>
      </c>
      <c r="K317" s="13">
        <v>1.9</v>
      </c>
      <c r="L317" s="12">
        <v>11200</v>
      </c>
      <c r="M317" s="62">
        <v>990.22</v>
      </c>
      <c r="N317" s="63">
        <v>5.9592499999999997E-4</v>
      </c>
      <c r="O317" s="64">
        <v>6.018E-7</v>
      </c>
      <c r="P317" s="2">
        <v>1.0899999999999466E-2</v>
      </c>
      <c r="Q317" s="1">
        <v>9.4026497544800769</v>
      </c>
      <c r="R317" s="41" t="str">
        <f t="shared" si="25"/>
        <v>EGV05018</v>
      </c>
      <c r="S317" s="41" t="str">
        <f t="shared" si="24"/>
        <v>Pipe_Socket</v>
      </c>
      <c r="T317" s="42">
        <f>M317*('Data and dimensionless numbers'!C317*0.001)*('Data and dimensionless numbers'!K317*0.001/60)/(PI()*('Data and dimensionless numbers'!C317*0.001)^2/4)/N317</f>
        <v>11166.094716321222</v>
      </c>
      <c r="U317" s="43">
        <f t="shared" si="26"/>
        <v>0.01</v>
      </c>
      <c r="V317" s="42">
        <f>(J317*60)*(('Data and dimensionless numbers'!K317*0.001/60)/(PI()*('Data and dimensionless numbers'!C317*0.001)^2/4))/(C317^0.001)</f>
        <v>3018.5305897351886</v>
      </c>
      <c r="W317" s="45">
        <f t="shared" si="27"/>
        <v>1.2786025287466049E-3</v>
      </c>
      <c r="X317" s="40">
        <f t="shared" si="28"/>
        <v>1.5246914827008138</v>
      </c>
      <c r="Y317" s="44">
        <f t="shared" si="29"/>
        <v>6.2684331696533839E-4</v>
      </c>
    </row>
    <row r="318" spans="1:25" ht="15.6" x14ac:dyDescent="0.3">
      <c r="A318" s="14" t="s">
        <v>199</v>
      </c>
      <c r="B318" s="14" t="s">
        <v>2</v>
      </c>
      <c r="C318" s="14">
        <v>6</v>
      </c>
      <c r="D318" s="51">
        <v>2.8274333882308137E-5</v>
      </c>
      <c r="E318" s="14">
        <v>10</v>
      </c>
      <c r="F318" s="14" t="s">
        <v>1</v>
      </c>
      <c r="G318" s="14" t="s">
        <v>0</v>
      </c>
      <c r="H318" s="14">
        <v>45</v>
      </c>
      <c r="I318" s="14">
        <v>0.01</v>
      </c>
      <c r="J318" s="14">
        <v>45</v>
      </c>
      <c r="K318" s="13">
        <v>1.9</v>
      </c>
      <c r="L318" s="12">
        <v>11200</v>
      </c>
      <c r="M318" s="62">
        <v>990.22</v>
      </c>
      <c r="N318" s="63">
        <v>5.9592499999999997E-4</v>
      </c>
      <c r="O318" s="64">
        <v>6.018E-7</v>
      </c>
      <c r="P318" s="2">
        <v>1.0899999999999466E-2</v>
      </c>
      <c r="Q318" s="1">
        <v>9.4026497544800769</v>
      </c>
      <c r="R318" s="41" t="str">
        <f t="shared" si="25"/>
        <v>EGV05019</v>
      </c>
      <c r="S318" s="41" t="str">
        <f t="shared" si="24"/>
        <v>Pipe_Socket</v>
      </c>
      <c r="T318" s="42">
        <f>M318*('Data and dimensionless numbers'!C318*0.001)*('Data and dimensionless numbers'!K318*0.001/60)/(PI()*('Data and dimensionless numbers'!C318*0.001)^2/4)/N318</f>
        <v>11166.094716321222</v>
      </c>
      <c r="U318" s="43">
        <f t="shared" si="26"/>
        <v>0.01</v>
      </c>
      <c r="V318" s="42">
        <f>(J318*60)*(('Data and dimensionless numbers'!K318*0.001/60)/(PI()*('Data and dimensionless numbers'!C318*0.001)^2/4))/(C318^0.001)</f>
        <v>3018.5305897351886</v>
      </c>
      <c r="W318" s="45">
        <f t="shared" si="27"/>
        <v>1.2786025287466049E-3</v>
      </c>
      <c r="X318" s="40">
        <f t="shared" si="28"/>
        <v>1.5246914827008138</v>
      </c>
      <c r="Y318" s="44">
        <f t="shared" si="29"/>
        <v>6.2684331696533839E-4</v>
      </c>
    </row>
    <row r="319" spans="1:25" ht="15.6" x14ac:dyDescent="0.3">
      <c r="A319" s="14" t="s">
        <v>198</v>
      </c>
      <c r="B319" s="14" t="s">
        <v>2</v>
      </c>
      <c r="C319" s="14">
        <v>6</v>
      </c>
      <c r="D319" s="51">
        <v>2.8274333882308137E-5</v>
      </c>
      <c r="E319" s="14">
        <v>10</v>
      </c>
      <c r="F319" s="14" t="s">
        <v>1</v>
      </c>
      <c r="G319" s="14" t="s">
        <v>0</v>
      </c>
      <c r="H319" s="14">
        <v>25</v>
      </c>
      <c r="I319" s="14">
        <v>0.01</v>
      </c>
      <c r="J319" s="14">
        <v>45</v>
      </c>
      <c r="K319" s="13">
        <v>1.69</v>
      </c>
      <c r="L319" s="12">
        <v>6700</v>
      </c>
      <c r="M319" s="62">
        <v>997.05</v>
      </c>
      <c r="N319" s="63">
        <v>8.9002000000000005E-4</v>
      </c>
      <c r="O319" s="64">
        <v>8.9270000000000005E-7</v>
      </c>
      <c r="P319" s="2">
        <v>1.3399999999998968E-2</v>
      </c>
      <c r="Q319" s="1">
        <v>11.559220799085276</v>
      </c>
      <c r="R319" s="41" t="str">
        <f t="shared" si="25"/>
        <v>EGV05020</v>
      </c>
      <c r="S319" s="41" t="str">
        <f t="shared" si="24"/>
        <v>Pipe_Socket</v>
      </c>
      <c r="T319" s="42">
        <f>M319*('Data and dimensionless numbers'!C319*0.001)*('Data and dimensionless numbers'!K319*0.001/60)/(PI()*('Data and dimensionless numbers'!C319*0.001)^2/4)/N319</f>
        <v>6695.9390889223077</v>
      </c>
      <c r="U319" s="43">
        <f t="shared" si="26"/>
        <v>0.01</v>
      </c>
      <c r="V319" s="42">
        <f>(J319*60)*(('Data and dimensionless numbers'!K319*0.001/60)/(PI()*('Data and dimensionless numbers'!C319*0.001)^2/4))/(C319^0.001)</f>
        <v>2684.9035245539303</v>
      </c>
      <c r="W319" s="45">
        <f t="shared" si="27"/>
        <v>5.7447942228799301E-4</v>
      </c>
      <c r="X319" s="40">
        <f t="shared" si="28"/>
        <v>1.5073968206208315</v>
      </c>
      <c r="Y319" s="44">
        <f t="shared" si="29"/>
        <v>7.7061471993901843E-4</v>
      </c>
    </row>
    <row r="320" spans="1:25" ht="15.6" x14ac:dyDescent="0.3">
      <c r="A320" s="14" t="s">
        <v>197</v>
      </c>
      <c r="B320" s="14" t="s">
        <v>2</v>
      </c>
      <c r="C320" s="14">
        <v>6</v>
      </c>
      <c r="D320" s="51">
        <v>2.8274333882308137E-5</v>
      </c>
      <c r="E320" s="14">
        <v>10</v>
      </c>
      <c r="F320" s="14" t="s">
        <v>1</v>
      </c>
      <c r="G320" s="14" t="s">
        <v>0</v>
      </c>
      <c r="H320" s="14">
        <v>25</v>
      </c>
      <c r="I320" s="14">
        <v>0.01</v>
      </c>
      <c r="J320" s="14">
        <v>45</v>
      </c>
      <c r="K320" s="13">
        <v>1.69</v>
      </c>
      <c r="L320" s="12">
        <v>6700</v>
      </c>
      <c r="M320" s="62">
        <v>997.05</v>
      </c>
      <c r="N320" s="63">
        <v>8.9002000000000005E-4</v>
      </c>
      <c r="O320" s="64">
        <v>8.9270000000000005E-7</v>
      </c>
      <c r="P320" s="2">
        <v>1.3399999999998968E-2</v>
      </c>
      <c r="Q320" s="1">
        <v>11.559220799085276</v>
      </c>
      <c r="R320" s="41" t="str">
        <f t="shared" si="25"/>
        <v>EGV05021</v>
      </c>
      <c r="S320" s="41" t="str">
        <f t="shared" si="24"/>
        <v>Pipe_Socket</v>
      </c>
      <c r="T320" s="42">
        <f>M320*('Data and dimensionless numbers'!C320*0.001)*('Data and dimensionless numbers'!K320*0.001/60)/(PI()*('Data and dimensionless numbers'!C320*0.001)^2/4)/N320</f>
        <v>6695.9390889223077</v>
      </c>
      <c r="U320" s="43">
        <f t="shared" si="26"/>
        <v>0.01</v>
      </c>
      <c r="V320" s="42">
        <f>(J320*60)*(('Data and dimensionless numbers'!K320*0.001/60)/(PI()*('Data and dimensionless numbers'!C320*0.001)^2/4))/(C320^0.001)</f>
        <v>2684.9035245539303</v>
      </c>
      <c r="W320" s="45">
        <f t="shared" si="27"/>
        <v>5.7447942228799301E-4</v>
      </c>
      <c r="X320" s="40">
        <f t="shared" si="28"/>
        <v>1.5073968206208315</v>
      </c>
      <c r="Y320" s="44">
        <f t="shared" si="29"/>
        <v>7.7061471993901843E-4</v>
      </c>
    </row>
    <row r="321" spans="1:25" ht="15.6" x14ac:dyDescent="0.3">
      <c r="A321" s="14" t="s">
        <v>196</v>
      </c>
      <c r="B321" s="14" t="s">
        <v>2</v>
      </c>
      <c r="C321" s="14">
        <v>6</v>
      </c>
      <c r="D321" s="51">
        <v>2.8274333882308137E-5</v>
      </c>
      <c r="E321" s="14">
        <v>10</v>
      </c>
      <c r="F321" s="14" t="s">
        <v>1</v>
      </c>
      <c r="G321" s="14" t="s">
        <v>0</v>
      </c>
      <c r="H321" s="14">
        <v>25</v>
      </c>
      <c r="I321" s="14">
        <v>0.01</v>
      </c>
      <c r="J321" s="14">
        <v>45</v>
      </c>
      <c r="K321" s="13">
        <v>1.69</v>
      </c>
      <c r="L321" s="12">
        <v>6700</v>
      </c>
      <c r="M321" s="62">
        <v>997.05</v>
      </c>
      <c r="N321" s="63">
        <v>8.9002000000000005E-4</v>
      </c>
      <c r="O321" s="64">
        <v>8.9270000000000005E-7</v>
      </c>
      <c r="P321" s="2">
        <v>1.0500000000000398E-2</v>
      </c>
      <c r="Q321" s="1">
        <v>9.0575983873439814</v>
      </c>
      <c r="R321" s="41" t="str">
        <f t="shared" si="25"/>
        <v>EGV05022</v>
      </c>
      <c r="S321" s="41" t="str">
        <f t="shared" si="24"/>
        <v>Pipe_Socket</v>
      </c>
      <c r="T321" s="42">
        <f>M321*('Data and dimensionless numbers'!C321*0.001)*('Data and dimensionless numbers'!K321*0.001/60)/(PI()*('Data and dimensionless numbers'!C321*0.001)^2/4)/N321</f>
        <v>6695.9390889223077</v>
      </c>
      <c r="U321" s="43">
        <f t="shared" si="26"/>
        <v>0.01</v>
      </c>
      <c r="V321" s="42">
        <f>(J321*60)*(('Data and dimensionless numbers'!K321*0.001/60)/(PI()*('Data and dimensionless numbers'!C321*0.001)^2/4))/(C321^0.001)</f>
        <v>2684.9035245539303</v>
      </c>
      <c r="W321" s="45">
        <f t="shared" si="27"/>
        <v>5.7447942228799301E-4</v>
      </c>
      <c r="X321" s="40">
        <f t="shared" si="28"/>
        <v>1.5073968206208315</v>
      </c>
      <c r="Y321" s="44">
        <f t="shared" si="29"/>
        <v>6.0383989248959872E-4</v>
      </c>
    </row>
    <row r="322" spans="1:25" ht="15.6" x14ac:dyDescent="0.3">
      <c r="A322" s="14" t="s">
        <v>195</v>
      </c>
      <c r="B322" s="14" t="s">
        <v>2</v>
      </c>
      <c r="C322" s="14">
        <v>6</v>
      </c>
      <c r="D322" s="51">
        <v>2.8274333882308137E-5</v>
      </c>
      <c r="E322" s="14">
        <v>10</v>
      </c>
      <c r="F322" s="14" t="s">
        <v>1</v>
      </c>
      <c r="G322" s="14" t="s">
        <v>0</v>
      </c>
      <c r="H322" s="14">
        <v>25</v>
      </c>
      <c r="I322" s="14">
        <v>0.01</v>
      </c>
      <c r="J322" s="14">
        <v>45</v>
      </c>
      <c r="K322" s="13">
        <v>1.69</v>
      </c>
      <c r="L322" s="12">
        <v>6700</v>
      </c>
      <c r="M322" s="62">
        <v>997.05</v>
      </c>
      <c r="N322" s="63">
        <v>8.9002000000000005E-4</v>
      </c>
      <c r="O322" s="64">
        <v>8.9270000000000005E-7</v>
      </c>
      <c r="P322" s="2">
        <v>9.6000000000007191E-3</v>
      </c>
      <c r="Q322" s="1">
        <v>8.2812328112862321</v>
      </c>
      <c r="R322" s="41" t="str">
        <f t="shared" si="25"/>
        <v>EGV05023</v>
      </c>
      <c r="S322" s="41" t="str">
        <f t="shared" ref="S322:S385" si="30">B322</f>
        <v>Pipe_Socket</v>
      </c>
      <c r="T322" s="42">
        <f>M322*('Data and dimensionless numbers'!C322*0.001)*('Data and dimensionless numbers'!K322*0.001/60)/(PI()*('Data and dimensionless numbers'!C322*0.001)^2/4)/N322</f>
        <v>6695.9390889223077</v>
      </c>
      <c r="U322" s="43">
        <f t="shared" si="26"/>
        <v>0.01</v>
      </c>
      <c r="V322" s="42">
        <f>(J322*60)*(('Data and dimensionless numbers'!K322*0.001/60)/(PI()*('Data and dimensionless numbers'!C322*0.001)^2/4))/(C322^0.001)</f>
        <v>2684.9035245539303</v>
      </c>
      <c r="W322" s="45">
        <f t="shared" si="27"/>
        <v>5.7447942228799301E-4</v>
      </c>
      <c r="X322" s="40">
        <f t="shared" si="28"/>
        <v>1.5073968206208315</v>
      </c>
      <c r="Y322" s="44">
        <f t="shared" si="29"/>
        <v>5.5208218741908217E-4</v>
      </c>
    </row>
    <row r="323" spans="1:25" ht="15.6" x14ac:dyDescent="0.3">
      <c r="A323" s="14" t="s">
        <v>194</v>
      </c>
      <c r="B323" s="14" t="s">
        <v>2</v>
      </c>
      <c r="C323" s="14">
        <v>6</v>
      </c>
      <c r="D323" s="51">
        <v>2.8274333882308137E-5</v>
      </c>
      <c r="E323" s="14">
        <v>10</v>
      </c>
      <c r="F323" s="14" t="s">
        <v>1</v>
      </c>
      <c r="G323" s="14" t="s">
        <v>0</v>
      </c>
      <c r="H323" s="14">
        <v>25</v>
      </c>
      <c r="I323" s="14">
        <v>0.01</v>
      </c>
      <c r="J323" s="14">
        <v>45</v>
      </c>
      <c r="K323" s="13">
        <v>1.69</v>
      </c>
      <c r="L323" s="12">
        <v>6700</v>
      </c>
      <c r="M323" s="62">
        <v>997.05</v>
      </c>
      <c r="N323" s="63">
        <v>8.9002000000000005E-4</v>
      </c>
      <c r="O323" s="64">
        <v>8.9270000000000005E-7</v>
      </c>
      <c r="P323" s="2">
        <v>9.100000000000108E-3</v>
      </c>
      <c r="Q323" s="1">
        <v>7.8499186023645793</v>
      </c>
      <c r="R323" s="41" t="str">
        <f t="shared" ref="R323:R386" si="31">A323</f>
        <v>EGV05024</v>
      </c>
      <c r="S323" s="41" t="str">
        <f t="shared" si="30"/>
        <v>Pipe_Socket</v>
      </c>
      <c r="T323" s="42">
        <f>M323*('Data and dimensionless numbers'!C323*0.001)*('Data and dimensionless numbers'!K323*0.001/60)/(PI()*('Data and dimensionless numbers'!C323*0.001)^2/4)/N323</f>
        <v>6695.9390889223077</v>
      </c>
      <c r="U323" s="43">
        <f t="shared" ref="U323:U386" si="32">I323</f>
        <v>0.01</v>
      </c>
      <c r="V323" s="42">
        <f>(J323*60)*(('Data and dimensionless numbers'!K323*0.001/60)/(PI()*('Data and dimensionless numbers'!C323*0.001)^2/4))/(C323^0.001)</f>
        <v>2684.9035245539303</v>
      </c>
      <c r="W323" s="45">
        <f t="shared" ref="W323:W386" si="33">(9.81/(O323)^2)*((2500-M323)/M323)*(3.14*0.000001)^3</f>
        <v>5.7447942228799301E-4</v>
      </c>
      <c r="X323" s="40">
        <f t="shared" ref="X323:X386" si="34">(2500-M323)/M323</f>
        <v>1.5073968206208315</v>
      </c>
      <c r="Y323" s="44">
        <f t="shared" si="29"/>
        <v>5.2332790682430529E-4</v>
      </c>
    </row>
    <row r="324" spans="1:25" ht="15.6" x14ac:dyDescent="0.3">
      <c r="A324" s="14" t="s">
        <v>193</v>
      </c>
      <c r="B324" s="14" t="s">
        <v>2</v>
      </c>
      <c r="C324" s="14">
        <v>6</v>
      </c>
      <c r="D324" s="51">
        <v>2.8274333882308137E-5</v>
      </c>
      <c r="E324" s="14">
        <v>10</v>
      </c>
      <c r="F324" s="14" t="s">
        <v>1</v>
      </c>
      <c r="G324" s="14" t="s">
        <v>0</v>
      </c>
      <c r="H324" s="14">
        <v>25</v>
      </c>
      <c r="I324" s="14">
        <v>0.01</v>
      </c>
      <c r="J324" s="14">
        <v>45</v>
      </c>
      <c r="K324" s="13">
        <v>1.69</v>
      </c>
      <c r="L324" s="12">
        <v>6700</v>
      </c>
      <c r="M324" s="62">
        <v>997.05</v>
      </c>
      <c r="N324" s="63">
        <v>8.9002000000000005E-4</v>
      </c>
      <c r="O324" s="64">
        <v>8.9270000000000005E-7</v>
      </c>
      <c r="P324" s="2">
        <v>8.8999999999987978E-3</v>
      </c>
      <c r="Q324" s="1">
        <v>7.6773929187949994</v>
      </c>
      <c r="R324" s="41" t="str">
        <f t="shared" si="31"/>
        <v>EGV05025</v>
      </c>
      <c r="S324" s="41" t="str">
        <f t="shared" si="30"/>
        <v>Pipe_Socket</v>
      </c>
      <c r="T324" s="42">
        <f>M324*('Data and dimensionless numbers'!C324*0.001)*('Data and dimensionless numbers'!K324*0.001/60)/(PI()*('Data and dimensionless numbers'!C324*0.001)^2/4)/N324</f>
        <v>6695.9390889223077</v>
      </c>
      <c r="U324" s="43">
        <f t="shared" si="32"/>
        <v>0.01</v>
      </c>
      <c r="V324" s="42">
        <f>(J324*60)*(('Data and dimensionless numbers'!K324*0.001/60)/(PI()*('Data and dimensionless numbers'!C324*0.001)^2/4))/(C324^0.001)</f>
        <v>2684.9035245539303</v>
      </c>
      <c r="W324" s="45">
        <f t="shared" si="33"/>
        <v>5.7447942228799301E-4</v>
      </c>
      <c r="X324" s="40">
        <f t="shared" si="34"/>
        <v>1.5073968206208315</v>
      </c>
      <c r="Y324" s="44">
        <f t="shared" ref="Y324:Y387" si="35">(Q324*0.001)/((0.001*C324)*2500)</f>
        <v>5.1182619458633332E-4</v>
      </c>
    </row>
    <row r="325" spans="1:25" ht="15.6" x14ac:dyDescent="0.3">
      <c r="A325" s="14" t="s">
        <v>192</v>
      </c>
      <c r="B325" s="14" t="s">
        <v>2</v>
      </c>
      <c r="C325" s="14">
        <v>6</v>
      </c>
      <c r="D325" s="51">
        <v>2.8274333882308137E-5</v>
      </c>
      <c r="E325" s="14">
        <v>10</v>
      </c>
      <c r="F325" s="14" t="s">
        <v>1</v>
      </c>
      <c r="G325" s="14" t="s">
        <v>0</v>
      </c>
      <c r="H325" s="14">
        <v>20</v>
      </c>
      <c r="I325" s="14">
        <v>0.01</v>
      </c>
      <c r="J325" s="14">
        <v>45</v>
      </c>
      <c r="K325" s="13">
        <v>8.5500000000000007</v>
      </c>
      <c r="L325" s="12">
        <v>30100</v>
      </c>
      <c r="M325" s="56">
        <v>998.21</v>
      </c>
      <c r="N325" s="57">
        <v>1.0016000000000001E-3</v>
      </c>
      <c r="O325" s="58">
        <v>1.003E-6</v>
      </c>
      <c r="P325" s="2">
        <v>2.3300000000000765E-2</v>
      </c>
      <c r="Q325" s="1">
        <v>20.099242135725113</v>
      </c>
      <c r="R325" s="41" t="str">
        <f t="shared" si="31"/>
        <v>EGV05089</v>
      </c>
      <c r="S325" s="41" t="str">
        <f t="shared" si="30"/>
        <v>Pipe_Socket</v>
      </c>
      <c r="T325" s="42">
        <f>M325*('Data and dimensionless numbers'!C325*0.001)*('Data and dimensionless numbers'!K325*0.001/60)/(PI()*('Data and dimensionless numbers'!C325*0.001)^2/4)/N325</f>
        <v>30137.091245322048</v>
      </c>
      <c r="U325" s="43">
        <f t="shared" si="32"/>
        <v>0.01</v>
      </c>
      <c r="V325" s="42">
        <f>(J325*60)*(('Data and dimensionless numbers'!K325*0.001/60)/(PI()*('Data and dimensionless numbers'!C325*0.001)^2/4))/(C325^0.001)</f>
        <v>13583.387653808348</v>
      </c>
      <c r="W325" s="45">
        <f t="shared" si="33"/>
        <v>4.5419607557283431E-4</v>
      </c>
      <c r="X325" s="40">
        <f t="shared" si="34"/>
        <v>1.504483024614059</v>
      </c>
      <c r="Y325" s="44">
        <f t="shared" si="35"/>
        <v>1.3399494757150078E-3</v>
      </c>
    </row>
    <row r="326" spans="1:25" ht="15.6" x14ac:dyDescent="0.3">
      <c r="A326" s="14" t="s">
        <v>191</v>
      </c>
      <c r="B326" s="14" t="s">
        <v>2</v>
      </c>
      <c r="C326" s="14">
        <v>6</v>
      </c>
      <c r="D326" s="51">
        <v>2.8274333882308137E-5</v>
      </c>
      <c r="E326" s="14">
        <v>10</v>
      </c>
      <c r="F326" s="14" t="s">
        <v>1</v>
      </c>
      <c r="G326" s="14" t="s">
        <v>0</v>
      </c>
      <c r="H326" s="14">
        <v>20</v>
      </c>
      <c r="I326" s="14">
        <v>0.01</v>
      </c>
      <c r="J326" s="14">
        <v>45</v>
      </c>
      <c r="K326" s="13">
        <v>8.5500000000000007</v>
      </c>
      <c r="L326" s="12">
        <v>30100</v>
      </c>
      <c r="M326" s="56">
        <v>998.21</v>
      </c>
      <c r="N326" s="57">
        <v>1.0016000000000001E-3</v>
      </c>
      <c r="O326" s="58">
        <v>1.003E-6</v>
      </c>
      <c r="P326" s="2">
        <v>2.4499999999999744E-2</v>
      </c>
      <c r="Q326" s="1">
        <v>21.134396237134936</v>
      </c>
      <c r="R326" s="41" t="str">
        <f t="shared" si="31"/>
        <v>EGV05090</v>
      </c>
      <c r="S326" s="41" t="str">
        <f t="shared" si="30"/>
        <v>Pipe_Socket</v>
      </c>
      <c r="T326" s="42">
        <f>M326*('Data and dimensionless numbers'!C326*0.001)*('Data and dimensionless numbers'!K326*0.001/60)/(PI()*('Data and dimensionless numbers'!C326*0.001)^2/4)/N326</f>
        <v>30137.091245322048</v>
      </c>
      <c r="U326" s="43">
        <f t="shared" si="32"/>
        <v>0.01</v>
      </c>
      <c r="V326" s="42">
        <f>(J326*60)*(('Data and dimensionless numbers'!K326*0.001/60)/(PI()*('Data and dimensionless numbers'!C326*0.001)^2/4))/(C326^0.001)</f>
        <v>13583.387653808348</v>
      </c>
      <c r="W326" s="45">
        <f t="shared" si="33"/>
        <v>4.5419607557283431E-4</v>
      </c>
      <c r="X326" s="40">
        <f t="shared" si="34"/>
        <v>1.504483024614059</v>
      </c>
      <c r="Y326" s="44">
        <f t="shared" si="35"/>
        <v>1.4089597491423291E-3</v>
      </c>
    </row>
    <row r="327" spans="1:25" ht="15.6" x14ac:dyDescent="0.3">
      <c r="A327" s="14" t="s">
        <v>190</v>
      </c>
      <c r="B327" s="14" t="s">
        <v>2</v>
      </c>
      <c r="C327" s="14">
        <v>6</v>
      </c>
      <c r="D327" s="51">
        <v>2.8274333882308137E-5</v>
      </c>
      <c r="E327" s="14">
        <v>10</v>
      </c>
      <c r="F327" s="14" t="s">
        <v>1</v>
      </c>
      <c r="G327" s="14" t="s">
        <v>0</v>
      </c>
      <c r="H327" s="14">
        <v>20</v>
      </c>
      <c r="I327" s="14">
        <v>0.01</v>
      </c>
      <c r="J327" s="14">
        <v>45</v>
      </c>
      <c r="K327" s="13">
        <v>8.5500000000000007</v>
      </c>
      <c r="L327" s="12">
        <v>30100</v>
      </c>
      <c r="M327" s="56">
        <v>998.21</v>
      </c>
      <c r="N327" s="57">
        <v>1.0016000000000001E-3</v>
      </c>
      <c r="O327" s="58">
        <v>1.003E-6</v>
      </c>
      <c r="P327" s="2">
        <v>2.5000000000000355E-2</v>
      </c>
      <c r="Q327" s="1">
        <v>21.565710446056588</v>
      </c>
      <c r="R327" s="41" t="str">
        <f t="shared" si="31"/>
        <v>EGV05091</v>
      </c>
      <c r="S327" s="41" t="str">
        <f t="shared" si="30"/>
        <v>Pipe_Socket</v>
      </c>
      <c r="T327" s="42">
        <f>M327*('Data and dimensionless numbers'!C327*0.001)*('Data and dimensionless numbers'!K327*0.001/60)/(PI()*('Data and dimensionless numbers'!C327*0.001)^2/4)/N327</f>
        <v>30137.091245322048</v>
      </c>
      <c r="U327" s="43">
        <f t="shared" si="32"/>
        <v>0.01</v>
      </c>
      <c r="V327" s="42">
        <f>(J327*60)*(('Data and dimensionless numbers'!K327*0.001/60)/(PI()*('Data and dimensionless numbers'!C327*0.001)^2/4))/(C327^0.001)</f>
        <v>13583.387653808348</v>
      </c>
      <c r="W327" s="45">
        <f t="shared" si="33"/>
        <v>4.5419607557283431E-4</v>
      </c>
      <c r="X327" s="40">
        <f t="shared" si="34"/>
        <v>1.504483024614059</v>
      </c>
      <c r="Y327" s="44">
        <f t="shared" si="35"/>
        <v>1.4377140297371059E-3</v>
      </c>
    </row>
    <row r="328" spans="1:25" ht="15.6" x14ac:dyDescent="0.3">
      <c r="A328" s="14" t="s">
        <v>189</v>
      </c>
      <c r="B328" s="14" t="s">
        <v>2</v>
      </c>
      <c r="C328" s="14">
        <v>6</v>
      </c>
      <c r="D328" s="51">
        <v>2.8274333882308137E-5</v>
      </c>
      <c r="E328" s="14">
        <v>10</v>
      </c>
      <c r="F328" s="14" t="s">
        <v>1</v>
      </c>
      <c r="G328" s="14" t="s">
        <v>0</v>
      </c>
      <c r="H328" s="14">
        <v>20</v>
      </c>
      <c r="I328" s="14">
        <v>0.01</v>
      </c>
      <c r="J328" s="14">
        <v>45</v>
      </c>
      <c r="K328" s="13">
        <v>9.5</v>
      </c>
      <c r="L328" s="12">
        <v>33500</v>
      </c>
      <c r="M328" s="56">
        <v>998.21</v>
      </c>
      <c r="N328" s="57">
        <v>1.0016000000000001E-3</v>
      </c>
      <c r="O328" s="58">
        <v>1.003E-6</v>
      </c>
      <c r="P328" s="2">
        <v>2.6400000000000645E-2</v>
      </c>
      <c r="Q328" s="1">
        <v>22.773390231035989</v>
      </c>
      <c r="R328" s="41" t="str">
        <f t="shared" si="31"/>
        <v>EGV05092</v>
      </c>
      <c r="S328" s="41" t="str">
        <f t="shared" si="30"/>
        <v>Pipe_Socket</v>
      </c>
      <c r="T328" s="42">
        <f>M328*('Data and dimensionless numbers'!C328*0.001)*('Data and dimensionless numbers'!K328*0.001/60)/(PI()*('Data and dimensionless numbers'!C328*0.001)^2/4)/N328</f>
        <v>33485.656939246721</v>
      </c>
      <c r="U328" s="43">
        <f t="shared" si="32"/>
        <v>0.01</v>
      </c>
      <c r="V328" s="42">
        <f>(J328*60)*(('Data and dimensionless numbers'!K328*0.001/60)/(PI()*('Data and dimensionless numbers'!C328*0.001)^2/4))/(C328^0.001)</f>
        <v>15092.652948675941</v>
      </c>
      <c r="W328" s="45">
        <f t="shared" si="33"/>
        <v>4.5419607557283431E-4</v>
      </c>
      <c r="X328" s="40">
        <f t="shared" si="34"/>
        <v>1.504483024614059</v>
      </c>
      <c r="Y328" s="44">
        <f t="shared" si="35"/>
        <v>1.5182260154023993E-3</v>
      </c>
    </row>
    <row r="329" spans="1:25" ht="15.6" x14ac:dyDescent="0.3">
      <c r="A329" s="14" t="s">
        <v>188</v>
      </c>
      <c r="B329" s="14" t="s">
        <v>2</v>
      </c>
      <c r="C329" s="14">
        <v>6</v>
      </c>
      <c r="D329" s="51">
        <v>2.8274333882308137E-5</v>
      </c>
      <c r="E329" s="14">
        <v>10</v>
      </c>
      <c r="F329" s="14" t="s">
        <v>1</v>
      </c>
      <c r="G329" s="14" t="s">
        <v>0</v>
      </c>
      <c r="H329" s="14">
        <v>20</v>
      </c>
      <c r="I329" s="14">
        <v>0.01</v>
      </c>
      <c r="J329" s="14">
        <v>45</v>
      </c>
      <c r="K329" s="13">
        <v>9.5</v>
      </c>
      <c r="L329" s="12">
        <v>33500</v>
      </c>
      <c r="M329" s="56">
        <v>998.21</v>
      </c>
      <c r="N329" s="57">
        <v>1.0016000000000001E-3</v>
      </c>
      <c r="O329" s="58">
        <v>1.003E-6</v>
      </c>
      <c r="P329" s="2">
        <v>2.6600000000000179E-2</v>
      </c>
      <c r="Q329" s="1">
        <v>22.945915914604036</v>
      </c>
      <c r="R329" s="41" t="str">
        <f t="shared" si="31"/>
        <v>EGV05093</v>
      </c>
      <c r="S329" s="41" t="str">
        <f t="shared" si="30"/>
        <v>Pipe_Socket</v>
      </c>
      <c r="T329" s="42">
        <f>M329*('Data and dimensionless numbers'!C329*0.001)*('Data and dimensionless numbers'!K329*0.001/60)/(PI()*('Data and dimensionless numbers'!C329*0.001)^2/4)/N329</f>
        <v>33485.656939246721</v>
      </c>
      <c r="U329" s="43">
        <f t="shared" si="32"/>
        <v>0.01</v>
      </c>
      <c r="V329" s="42">
        <f>(J329*60)*(('Data and dimensionless numbers'!K329*0.001/60)/(PI()*('Data and dimensionless numbers'!C329*0.001)^2/4))/(C329^0.001)</f>
        <v>15092.652948675941</v>
      </c>
      <c r="W329" s="45">
        <f t="shared" si="33"/>
        <v>4.5419607557283431E-4</v>
      </c>
      <c r="X329" s="40">
        <f t="shared" si="34"/>
        <v>1.504483024614059</v>
      </c>
      <c r="Y329" s="44">
        <f t="shared" si="35"/>
        <v>1.529727727640269E-3</v>
      </c>
    </row>
    <row r="330" spans="1:25" ht="15.6" x14ac:dyDescent="0.3">
      <c r="A330" s="14" t="s">
        <v>187</v>
      </c>
      <c r="B330" s="14" t="s">
        <v>2</v>
      </c>
      <c r="C330" s="14">
        <v>6</v>
      </c>
      <c r="D330" s="51">
        <v>2.8274333882308137E-5</v>
      </c>
      <c r="E330" s="14">
        <v>10</v>
      </c>
      <c r="F330" s="14" t="s">
        <v>1</v>
      </c>
      <c r="G330" s="14" t="s">
        <v>0</v>
      </c>
      <c r="H330" s="14">
        <v>20</v>
      </c>
      <c r="I330" s="14">
        <v>0.01</v>
      </c>
      <c r="J330" s="14">
        <v>45</v>
      </c>
      <c r="K330" s="13">
        <v>9.5</v>
      </c>
      <c r="L330" s="12">
        <v>33500</v>
      </c>
      <c r="M330" s="56">
        <v>998.21</v>
      </c>
      <c r="N330" s="57">
        <v>1.0016000000000001E-3</v>
      </c>
      <c r="O330" s="58">
        <v>1.003E-6</v>
      </c>
      <c r="P330" s="2">
        <v>2.7599999999999625E-2</v>
      </c>
      <c r="Q330" s="1">
        <v>23.808544332445813</v>
      </c>
      <c r="R330" s="41" t="str">
        <f t="shared" si="31"/>
        <v>EGV05094</v>
      </c>
      <c r="S330" s="41" t="str">
        <f t="shared" si="30"/>
        <v>Pipe_Socket</v>
      </c>
      <c r="T330" s="42">
        <f>M330*('Data and dimensionless numbers'!C330*0.001)*('Data and dimensionless numbers'!K330*0.001/60)/(PI()*('Data and dimensionless numbers'!C330*0.001)^2/4)/N330</f>
        <v>33485.656939246721</v>
      </c>
      <c r="U330" s="43">
        <f t="shared" si="32"/>
        <v>0.01</v>
      </c>
      <c r="V330" s="42">
        <f>(J330*60)*(('Data and dimensionless numbers'!K330*0.001/60)/(PI()*('Data and dimensionless numbers'!C330*0.001)^2/4))/(C330^0.001)</f>
        <v>15092.652948675941</v>
      </c>
      <c r="W330" s="45">
        <f t="shared" si="33"/>
        <v>4.5419607557283431E-4</v>
      </c>
      <c r="X330" s="40">
        <f t="shared" si="34"/>
        <v>1.504483024614059</v>
      </c>
      <c r="Y330" s="44">
        <f t="shared" si="35"/>
        <v>1.5872362888297207E-3</v>
      </c>
    </row>
    <row r="331" spans="1:25" ht="15.6" x14ac:dyDescent="0.3">
      <c r="A331" s="14" t="s">
        <v>186</v>
      </c>
      <c r="B331" s="14" t="s">
        <v>2</v>
      </c>
      <c r="C331" s="14">
        <v>6</v>
      </c>
      <c r="D331" s="51">
        <v>2.8274333882308137E-5</v>
      </c>
      <c r="E331" s="14">
        <v>10</v>
      </c>
      <c r="F331" s="14" t="s">
        <v>1</v>
      </c>
      <c r="G331" s="14" t="s">
        <v>0</v>
      </c>
      <c r="H331" s="14">
        <v>25</v>
      </c>
      <c r="I331" s="14">
        <v>0.01</v>
      </c>
      <c r="J331" s="14">
        <v>45</v>
      </c>
      <c r="K331" s="13">
        <v>1.69</v>
      </c>
      <c r="L331" s="12">
        <v>6700</v>
      </c>
      <c r="M331" s="62">
        <v>997.05</v>
      </c>
      <c r="N331" s="63">
        <v>8.9002000000000005E-4</v>
      </c>
      <c r="O331" s="64">
        <v>8.9270000000000005E-7</v>
      </c>
      <c r="P331" s="2">
        <v>2.2399999999999309E-2</v>
      </c>
      <c r="Q331" s="1">
        <v>19.322876559665833</v>
      </c>
      <c r="R331" s="41" t="str">
        <f t="shared" si="31"/>
        <v>EGV05095</v>
      </c>
      <c r="S331" s="41" t="str">
        <f t="shared" si="30"/>
        <v>Pipe_Socket</v>
      </c>
      <c r="T331" s="42">
        <f>M331*('Data and dimensionless numbers'!C331*0.001)*('Data and dimensionless numbers'!K331*0.001/60)/(PI()*('Data and dimensionless numbers'!C331*0.001)^2/4)/N331</f>
        <v>6695.9390889223077</v>
      </c>
      <c r="U331" s="43">
        <f t="shared" si="32"/>
        <v>0.01</v>
      </c>
      <c r="V331" s="42">
        <f>(J331*60)*(('Data and dimensionless numbers'!K331*0.001/60)/(PI()*('Data and dimensionless numbers'!C331*0.001)^2/4))/(C331^0.001)</f>
        <v>2684.9035245539303</v>
      </c>
      <c r="W331" s="45">
        <f t="shared" si="33"/>
        <v>5.7447942228799301E-4</v>
      </c>
      <c r="X331" s="40">
        <f t="shared" si="34"/>
        <v>1.5073968206208315</v>
      </c>
      <c r="Y331" s="44">
        <f t="shared" si="35"/>
        <v>1.288191770644389E-3</v>
      </c>
    </row>
    <row r="332" spans="1:25" ht="15.6" x14ac:dyDescent="0.3">
      <c r="A332" s="14" t="s">
        <v>185</v>
      </c>
      <c r="B332" s="14" t="s">
        <v>2</v>
      </c>
      <c r="C332" s="14">
        <v>6</v>
      </c>
      <c r="D332" s="51">
        <v>2.8274333882308137E-5</v>
      </c>
      <c r="E332" s="14">
        <v>10</v>
      </c>
      <c r="F332" s="14" t="s">
        <v>1</v>
      </c>
      <c r="G332" s="14" t="s">
        <v>0</v>
      </c>
      <c r="H332" s="14">
        <v>25</v>
      </c>
      <c r="I332" s="14">
        <v>0.01</v>
      </c>
      <c r="J332" s="14">
        <v>45</v>
      </c>
      <c r="K332" s="13">
        <v>1.69</v>
      </c>
      <c r="L332" s="12">
        <v>6700</v>
      </c>
      <c r="M332" s="62">
        <v>997.05</v>
      </c>
      <c r="N332" s="63">
        <v>8.9002000000000005E-4</v>
      </c>
      <c r="O332" s="64">
        <v>8.9270000000000005E-7</v>
      </c>
      <c r="P332" s="2">
        <v>2.3500000000000298E-2</v>
      </c>
      <c r="Q332" s="1">
        <v>20.27176781929316</v>
      </c>
      <c r="R332" s="41" t="str">
        <f t="shared" si="31"/>
        <v>EGV05096</v>
      </c>
      <c r="S332" s="41" t="str">
        <f t="shared" si="30"/>
        <v>Pipe_Socket</v>
      </c>
      <c r="T332" s="42">
        <f>M332*('Data and dimensionless numbers'!C332*0.001)*('Data and dimensionless numbers'!K332*0.001/60)/(PI()*('Data and dimensionless numbers'!C332*0.001)^2/4)/N332</f>
        <v>6695.9390889223077</v>
      </c>
      <c r="U332" s="43">
        <f t="shared" si="32"/>
        <v>0.01</v>
      </c>
      <c r="V332" s="42">
        <f>(J332*60)*(('Data and dimensionless numbers'!K332*0.001/60)/(PI()*('Data and dimensionless numbers'!C332*0.001)^2/4))/(C332^0.001)</f>
        <v>2684.9035245539303</v>
      </c>
      <c r="W332" s="45">
        <f t="shared" si="33"/>
        <v>5.7447942228799301E-4</v>
      </c>
      <c r="X332" s="40">
        <f t="shared" si="34"/>
        <v>1.5073968206208315</v>
      </c>
      <c r="Y332" s="44">
        <f t="shared" si="35"/>
        <v>1.3514511879528775E-3</v>
      </c>
    </row>
    <row r="333" spans="1:25" ht="15.6" x14ac:dyDescent="0.3">
      <c r="A333" s="14" t="s">
        <v>184</v>
      </c>
      <c r="B333" s="14" t="s">
        <v>2</v>
      </c>
      <c r="C333" s="14">
        <v>6</v>
      </c>
      <c r="D333" s="51">
        <v>2.8274333882308137E-5</v>
      </c>
      <c r="E333" s="14">
        <v>10</v>
      </c>
      <c r="F333" s="14" t="s">
        <v>1</v>
      </c>
      <c r="G333" s="14" t="s">
        <v>0</v>
      </c>
      <c r="H333" s="14">
        <v>25</v>
      </c>
      <c r="I333" s="14">
        <v>0.01</v>
      </c>
      <c r="J333" s="14">
        <v>45</v>
      </c>
      <c r="K333" s="13">
        <v>1.69</v>
      </c>
      <c r="L333" s="12">
        <v>6700</v>
      </c>
      <c r="M333" s="62">
        <v>997.05</v>
      </c>
      <c r="N333" s="63">
        <v>8.9002000000000005E-4</v>
      </c>
      <c r="O333" s="64">
        <v>8.9270000000000005E-7</v>
      </c>
      <c r="P333" s="2">
        <v>1.9700000000000273E-2</v>
      </c>
      <c r="Q333" s="1">
        <v>16.993779831492585</v>
      </c>
      <c r="R333" s="41" t="str">
        <f t="shared" si="31"/>
        <v>EGV05097</v>
      </c>
      <c r="S333" s="41" t="str">
        <f t="shared" si="30"/>
        <v>Pipe_Socket</v>
      </c>
      <c r="T333" s="42">
        <f>M333*('Data and dimensionless numbers'!C333*0.001)*('Data and dimensionless numbers'!K333*0.001/60)/(PI()*('Data and dimensionless numbers'!C333*0.001)^2/4)/N333</f>
        <v>6695.9390889223077</v>
      </c>
      <c r="U333" s="43">
        <f t="shared" si="32"/>
        <v>0.01</v>
      </c>
      <c r="V333" s="42">
        <f>(J333*60)*(('Data and dimensionless numbers'!K333*0.001/60)/(PI()*('Data and dimensionless numbers'!C333*0.001)^2/4))/(C333^0.001)</f>
        <v>2684.9035245539303</v>
      </c>
      <c r="W333" s="45">
        <f t="shared" si="33"/>
        <v>5.7447942228799301E-4</v>
      </c>
      <c r="X333" s="40">
        <f t="shared" si="34"/>
        <v>1.5073968206208315</v>
      </c>
      <c r="Y333" s="44">
        <f t="shared" si="35"/>
        <v>1.132918655432839E-3</v>
      </c>
    </row>
    <row r="334" spans="1:25" ht="15.6" x14ac:dyDescent="0.3">
      <c r="A334" s="14" t="s">
        <v>183</v>
      </c>
      <c r="B334" s="14" t="s">
        <v>2</v>
      </c>
      <c r="C334" s="14">
        <v>6</v>
      </c>
      <c r="D334" s="51">
        <v>2.8274333882308137E-5</v>
      </c>
      <c r="E334" s="14">
        <v>10</v>
      </c>
      <c r="F334" s="14" t="s">
        <v>1</v>
      </c>
      <c r="G334" s="14" t="s">
        <v>0</v>
      </c>
      <c r="H334" s="14">
        <v>30</v>
      </c>
      <c r="I334" s="14">
        <v>0.01</v>
      </c>
      <c r="J334" s="14">
        <v>45</v>
      </c>
      <c r="K334" s="13">
        <v>1.52</v>
      </c>
      <c r="L334" s="12">
        <v>6700</v>
      </c>
      <c r="M334" s="62">
        <v>995.65</v>
      </c>
      <c r="N334" s="63">
        <v>7.9721999999999996E-4</v>
      </c>
      <c r="O334" s="64">
        <v>8.0070000000000002E-7</v>
      </c>
      <c r="P334" s="2">
        <v>2.0799999999999486E-2</v>
      </c>
      <c r="Q334" s="1">
        <v>17.942671091118381</v>
      </c>
      <c r="R334" s="41" t="str">
        <f t="shared" si="31"/>
        <v>EGV05098</v>
      </c>
      <c r="S334" s="41" t="str">
        <f t="shared" si="30"/>
        <v>Pipe_Socket</v>
      </c>
      <c r="T334" s="42">
        <f>M334*('Data and dimensionless numbers'!C334*0.001)*('Data and dimensionless numbers'!K334*0.001/60)/(PI()*('Data and dimensionless numbers'!C334*0.001)^2/4)/N334</f>
        <v>6713.9749801660037</v>
      </c>
      <c r="U334" s="43">
        <f t="shared" si="32"/>
        <v>0.01</v>
      </c>
      <c r="V334" s="42">
        <f>(J334*60)*(('Data and dimensionless numbers'!K334*0.001/60)/(PI()*('Data and dimensionless numbers'!C334*0.001)^2/4))/(C334^0.001)</f>
        <v>2414.8244717881507</v>
      </c>
      <c r="W334" s="45">
        <f t="shared" si="33"/>
        <v>7.1574856647176478E-4</v>
      </c>
      <c r="X334" s="40">
        <f t="shared" si="34"/>
        <v>1.5109225129312509</v>
      </c>
      <c r="Y334" s="44">
        <f t="shared" si="35"/>
        <v>1.1961780727412254E-3</v>
      </c>
    </row>
    <row r="335" spans="1:25" ht="15.6" x14ac:dyDescent="0.3">
      <c r="A335" s="14" t="s">
        <v>182</v>
      </c>
      <c r="B335" s="14" t="s">
        <v>2</v>
      </c>
      <c r="C335" s="14">
        <v>6</v>
      </c>
      <c r="D335" s="51">
        <v>2.8274333882308137E-5</v>
      </c>
      <c r="E335" s="14">
        <v>10</v>
      </c>
      <c r="F335" s="14" t="s">
        <v>1</v>
      </c>
      <c r="G335" s="14" t="s">
        <v>0</v>
      </c>
      <c r="H335" s="14">
        <v>30</v>
      </c>
      <c r="I335" s="14">
        <v>0.01</v>
      </c>
      <c r="J335" s="14">
        <v>45</v>
      </c>
      <c r="K335" s="13">
        <v>1.52</v>
      </c>
      <c r="L335" s="12">
        <v>6700</v>
      </c>
      <c r="M335" s="62">
        <v>995.65</v>
      </c>
      <c r="N335" s="63">
        <v>7.9721999999999996E-4</v>
      </c>
      <c r="O335" s="64">
        <v>8.0070000000000002E-7</v>
      </c>
      <c r="P335" s="2">
        <v>1.9400000000000972E-2</v>
      </c>
      <c r="Q335" s="1">
        <v>16.734991306140511</v>
      </c>
      <c r="R335" s="41" t="str">
        <f t="shared" si="31"/>
        <v>EGV05099</v>
      </c>
      <c r="S335" s="41" t="str">
        <f t="shared" si="30"/>
        <v>Pipe_Socket</v>
      </c>
      <c r="T335" s="42">
        <f>M335*('Data and dimensionless numbers'!C335*0.001)*('Data and dimensionless numbers'!K335*0.001/60)/(PI()*('Data and dimensionless numbers'!C335*0.001)^2/4)/N335</f>
        <v>6713.9749801660037</v>
      </c>
      <c r="U335" s="43">
        <f t="shared" si="32"/>
        <v>0.01</v>
      </c>
      <c r="V335" s="42">
        <f>(J335*60)*(('Data and dimensionless numbers'!K335*0.001/60)/(PI()*('Data and dimensionless numbers'!C335*0.001)^2/4))/(C335^0.001)</f>
        <v>2414.8244717881507</v>
      </c>
      <c r="W335" s="45">
        <f t="shared" si="33"/>
        <v>7.1574856647176478E-4</v>
      </c>
      <c r="X335" s="40">
        <f t="shared" si="34"/>
        <v>1.5109225129312509</v>
      </c>
      <c r="Y335" s="44">
        <f t="shared" si="35"/>
        <v>1.1156660870760341E-3</v>
      </c>
    </row>
    <row r="336" spans="1:25" ht="15.6" x14ac:dyDescent="0.3">
      <c r="A336" s="14" t="s">
        <v>181</v>
      </c>
      <c r="B336" s="14" t="s">
        <v>2</v>
      </c>
      <c r="C336" s="14">
        <v>6</v>
      </c>
      <c r="D336" s="51">
        <v>2.8274333882308137E-5</v>
      </c>
      <c r="E336" s="14">
        <v>10</v>
      </c>
      <c r="F336" s="14" t="s">
        <v>1</v>
      </c>
      <c r="G336" s="14" t="s">
        <v>0</v>
      </c>
      <c r="H336" s="14">
        <v>30</v>
      </c>
      <c r="I336" s="14">
        <v>0.01</v>
      </c>
      <c r="J336" s="14">
        <v>45</v>
      </c>
      <c r="K336" s="13">
        <v>1.52</v>
      </c>
      <c r="L336" s="12">
        <v>6700</v>
      </c>
      <c r="M336" s="62">
        <v>995.65</v>
      </c>
      <c r="N336" s="63">
        <v>7.9721999999999996E-4</v>
      </c>
      <c r="O336" s="64">
        <v>8.0070000000000002E-7</v>
      </c>
      <c r="P336" s="2">
        <v>1.8700000000000827E-2</v>
      </c>
      <c r="Q336" s="1">
        <v>16.131151413650812</v>
      </c>
      <c r="R336" s="41" t="str">
        <f t="shared" si="31"/>
        <v>EGV05100</v>
      </c>
      <c r="S336" s="41" t="str">
        <f t="shared" si="30"/>
        <v>Pipe_Socket</v>
      </c>
      <c r="T336" s="42">
        <f>M336*('Data and dimensionless numbers'!C336*0.001)*('Data and dimensionless numbers'!K336*0.001/60)/(PI()*('Data and dimensionless numbers'!C336*0.001)^2/4)/N336</f>
        <v>6713.9749801660037</v>
      </c>
      <c r="U336" s="43">
        <f t="shared" si="32"/>
        <v>0.01</v>
      </c>
      <c r="V336" s="42">
        <f>(J336*60)*(('Data and dimensionless numbers'!K336*0.001/60)/(PI()*('Data and dimensionless numbers'!C336*0.001)^2/4))/(C336^0.001)</f>
        <v>2414.8244717881507</v>
      </c>
      <c r="W336" s="45">
        <f t="shared" si="33"/>
        <v>7.1574856647176478E-4</v>
      </c>
      <c r="X336" s="40">
        <f t="shared" si="34"/>
        <v>1.5109225129312509</v>
      </c>
      <c r="Y336" s="44">
        <f t="shared" si="35"/>
        <v>1.0754100942433874E-3</v>
      </c>
    </row>
    <row r="337" spans="1:25" ht="15.6" x14ac:dyDescent="0.3">
      <c r="A337" s="14" t="s">
        <v>180</v>
      </c>
      <c r="B337" s="14" t="s">
        <v>2</v>
      </c>
      <c r="C337" s="14">
        <v>6</v>
      </c>
      <c r="D337" s="51">
        <v>2.8274333882308137E-5</v>
      </c>
      <c r="E337" s="14">
        <v>10</v>
      </c>
      <c r="F337" s="14" t="s">
        <v>1</v>
      </c>
      <c r="G337" s="14" t="s">
        <v>0</v>
      </c>
      <c r="H337" s="14">
        <v>35</v>
      </c>
      <c r="I337" s="14">
        <v>0.01</v>
      </c>
      <c r="J337" s="14">
        <v>45</v>
      </c>
      <c r="K337" s="13">
        <v>1.37</v>
      </c>
      <c r="L337" s="12">
        <v>6700</v>
      </c>
      <c r="M337" s="60">
        <v>994.03499999999997</v>
      </c>
      <c r="N337" s="61">
        <v>7.1936000000000005E-4</v>
      </c>
      <c r="O337" s="59">
        <v>7.2369999999999995E-7</v>
      </c>
      <c r="P337" s="2">
        <v>1.9400000000000972E-2</v>
      </c>
      <c r="Q337" s="1">
        <v>16.734991306140511</v>
      </c>
      <c r="R337" s="41" t="str">
        <f t="shared" si="31"/>
        <v>EGV05101</v>
      </c>
      <c r="S337" s="41" t="str">
        <f t="shared" si="30"/>
        <v>Pipe_Socket</v>
      </c>
      <c r="T337" s="42">
        <f>M337*('Data and dimensionless numbers'!C337*0.001)*('Data and dimensionless numbers'!K337*0.001/60)/(PI()*('Data and dimensionless numbers'!C337*0.001)^2/4)/N337</f>
        <v>6695.508658412492</v>
      </c>
      <c r="U337" s="43">
        <f t="shared" si="32"/>
        <v>0.01</v>
      </c>
      <c r="V337" s="42">
        <f>(J337*60)*(('Data and dimensionless numbers'!K337*0.001/60)/(PI()*('Data and dimensionless numbers'!C337*0.001)^2/4))/(C337^0.001)</f>
        <v>2176.5194252301094</v>
      </c>
      <c r="W337" s="45">
        <f t="shared" si="33"/>
        <v>8.785247655666024E-4</v>
      </c>
      <c r="X337" s="40">
        <f t="shared" si="34"/>
        <v>1.5150019868515698</v>
      </c>
      <c r="Y337" s="44">
        <f t="shared" si="35"/>
        <v>1.1156660870760341E-3</v>
      </c>
    </row>
    <row r="338" spans="1:25" ht="15.6" x14ac:dyDescent="0.3">
      <c r="A338" s="14" t="s">
        <v>179</v>
      </c>
      <c r="B338" s="14" t="s">
        <v>2</v>
      </c>
      <c r="C338" s="14">
        <v>6</v>
      </c>
      <c r="D338" s="51">
        <v>2.8274333882308137E-5</v>
      </c>
      <c r="E338" s="14">
        <v>10</v>
      </c>
      <c r="F338" s="14" t="s">
        <v>1</v>
      </c>
      <c r="G338" s="14" t="s">
        <v>0</v>
      </c>
      <c r="H338" s="14">
        <v>35</v>
      </c>
      <c r="I338" s="14">
        <v>0.01</v>
      </c>
      <c r="J338" s="14">
        <v>45</v>
      </c>
      <c r="K338" s="13">
        <v>1.37</v>
      </c>
      <c r="L338" s="12">
        <v>6700</v>
      </c>
      <c r="M338" s="60">
        <v>994.03499999999997</v>
      </c>
      <c r="N338" s="61">
        <v>7.1936000000000005E-4</v>
      </c>
      <c r="O338" s="59">
        <v>7.2369999999999995E-7</v>
      </c>
      <c r="P338" s="2">
        <v>1.7799999999999372E-2</v>
      </c>
      <c r="Q338" s="1">
        <v>15.35478583759153</v>
      </c>
      <c r="R338" s="41" t="str">
        <f t="shared" si="31"/>
        <v>EGV05102</v>
      </c>
      <c r="S338" s="41" t="str">
        <f t="shared" si="30"/>
        <v>Pipe_Socket</v>
      </c>
      <c r="T338" s="42">
        <f>M338*('Data and dimensionless numbers'!C338*0.001)*('Data and dimensionless numbers'!K338*0.001/60)/(PI()*('Data and dimensionless numbers'!C338*0.001)^2/4)/N338</f>
        <v>6695.508658412492</v>
      </c>
      <c r="U338" s="43">
        <f t="shared" si="32"/>
        <v>0.01</v>
      </c>
      <c r="V338" s="42">
        <f>(J338*60)*(('Data and dimensionless numbers'!K338*0.001/60)/(PI()*('Data and dimensionless numbers'!C338*0.001)^2/4))/(C338^0.001)</f>
        <v>2176.5194252301094</v>
      </c>
      <c r="W338" s="45">
        <f t="shared" si="33"/>
        <v>8.785247655666024E-4</v>
      </c>
      <c r="X338" s="40">
        <f t="shared" si="34"/>
        <v>1.5150019868515698</v>
      </c>
      <c r="Y338" s="44">
        <f t="shared" si="35"/>
        <v>1.0236523891727688E-3</v>
      </c>
    </row>
    <row r="339" spans="1:25" ht="15.6" x14ac:dyDescent="0.3">
      <c r="A339" s="14" t="s">
        <v>178</v>
      </c>
      <c r="B339" s="14" t="s">
        <v>2</v>
      </c>
      <c r="C339" s="14">
        <v>6</v>
      </c>
      <c r="D339" s="51">
        <v>2.8274333882308137E-5</v>
      </c>
      <c r="E339" s="14">
        <v>10</v>
      </c>
      <c r="F339" s="14" t="s">
        <v>1</v>
      </c>
      <c r="G339" s="14" t="s">
        <v>0</v>
      </c>
      <c r="H339" s="14">
        <v>35</v>
      </c>
      <c r="I339" s="14">
        <v>0.01</v>
      </c>
      <c r="J339" s="14">
        <v>45</v>
      </c>
      <c r="K339" s="13">
        <v>1.37</v>
      </c>
      <c r="L339" s="12">
        <v>6700</v>
      </c>
      <c r="M339" s="60">
        <v>994.03499999999997</v>
      </c>
      <c r="N339" s="61">
        <v>7.1936000000000005E-4</v>
      </c>
      <c r="O339" s="59">
        <v>7.2369999999999995E-7</v>
      </c>
      <c r="P339" s="2">
        <v>1.720000000000077E-2</v>
      </c>
      <c r="Q339" s="1">
        <v>14.837208786887386</v>
      </c>
      <c r="R339" s="41" t="str">
        <f t="shared" si="31"/>
        <v>EGV05103</v>
      </c>
      <c r="S339" s="41" t="str">
        <f t="shared" si="30"/>
        <v>Pipe_Socket</v>
      </c>
      <c r="T339" s="42">
        <f>M339*('Data and dimensionless numbers'!C339*0.001)*('Data and dimensionless numbers'!K339*0.001/60)/(PI()*('Data and dimensionless numbers'!C339*0.001)^2/4)/N339</f>
        <v>6695.508658412492</v>
      </c>
      <c r="U339" s="43">
        <f t="shared" si="32"/>
        <v>0.01</v>
      </c>
      <c r="V339" s="42">
        <f>(J339*60)*(('Data and dimensionless numbers'!K339*0.001/60)/(PI()*('Data and dimensionless numbers'!C339*0.001)^2/4))/(C339^0.001)</f>
        <v>2176.5194252301094</v>
      </c>
      <c r="W339" s="45">
        <f t="shared" si="33"/>
        <v>8.785247655666024E-4</v>
      </c>
      <c r="X339" s="40">
        <f t="shared" si="34"/>
        <v>1.5150019868515698</v>
      </c>
      <c r="Y339" s="44">
        <f t="shared" si="35"/>
        <v>9.8914725245915916E-4</v>
      </c>
    </row>
    <row r="340" spans="1:25" ht="15.6" x14ac:dyDescent="0.3">
      <c r="A340" s="14" t="s">
        <v>177</v>
      </c>
      <c r="B340" s="14" t="s">
        <v>2</v>
      </c>
      <c r="C340" s="14">
        <v>6</v>
      </c>
      <c r="D340" s="51">
        <v>2.8274333882308137E-5</v>
      </c>
      <c r="E340" s="14">
        <v>10</v>
      </c>
      <c r="F340" s="14" t="s">
        <v>1</v>
      </c>
      <c r="G340" s="14" t="s">
        <v>0</v>
      </c>
      <c r="H340" s="14">
        <v>40</v>
      </c>
      <c r="I340" s="14">
        <v>0.01</v>
      </c>
      <c r="J340" s="14">
        <v>45</v>
      </c>
      <c r="K340" s="13">
        <v>1.25</v>
      </c>
      <c r="L340" s="12">
        <v>6700</v>
      </c>
      <c r="M340" s="62">
        <v>992.22</v>
      </c>
      <c r="N340" s="63">
        <v>6.5273000000000002E-4</v>
      </c>
      <c r="O340" s="64">
        <v>6.5779999999999997E-7</v>
      </c>
      <c r="P340" s="2">
        <v>1.8800000000000594E-2</v>
      </c>
      <c r="Q340" s="1">
        <v>16.217414255434836</v>
      </c>
      <c r="R340" s="41" t="str">
        <f t="shared" si="31"/>
        <v>EGV05104</v>
      </c>
      <c r="S340" s="41" t="str">
        <f t="shared" si="30"/>
        <v>Pipe_Socket</v>
      </c>
      <c r="T340" s="42">
        <f>M340*('Data and dimensionless numbers'!C340*0.001)*('Data and dimensionless numbers'!K340*0.001/60)/(PI()*('Data and dimensionless numbers'!C340*0.001)^2/4)/N340</f>
        <v>6720.3521974646819</v>
      </c>
      <c r="U340" s="43">
        <f t="shared" si="32"/>
        <v>0.01</v>
      </c>
      <c r="V340" s="42">
        <f>(J340*60)*(('Data and dimensionless numbers'!K340*0.001/60)/(PI()*('Data and dimensionless numbers'!C340*0.001)^2/4))/(C340^0.001)</f>
        <v>1985.8753879836763</v>
      </c>
      <c r="W340" s="45">
        <f t="shared" si="33"/>
        <v>1.0665966488189059E-3</v>
      </c>
      <c r="X340" s="40">
        <f t="shared" si="34"/>
        <v>1.5196025075084154</v>
      </c>
      <c r="Y340" s="44">
        <f t="shared" si="35"/>
        <v>1.0811609503623223E-3</v>
      </c>
    </row>
    <row r="341" spans="1:25" ht="15.6" x14ac:dyDescent="0.3">
      <c r="A341" s="14" t="s">
        <v>176</v>
      </c>
      <c r="B341" s="14" t="s">
        <v>2</v>
      </c>
      <c r="C341" s="14">
        <v>6</v>
      </c>
      <c r="D341" s="51">
        <v>2.8274333882308137E-5</v>
      </c>
      <c r="E341" s="14">
        <v>10</v>
      </c>
      <c r="F341" s="14" t="s">
        <v>1</v>
      </c>
      <c r="G341" s="14" t="s">
        <v>0</v>
      </c>
      <c r="H341" s="14">
        <v>40</v>
      </c>
      <c r="I341" s="14">
        <v>0.01</v>
      </c>
      <c r="J341" s="14">
        <v>45</v>
      </c>
      <c r="K341" s="13">
        <v>1.25</v>
      </c>
      <c r="L341" s="12">
        <v>6700</v>
      </c>
      <c r="M341" s="62">
        <v>992.22</v>
      </c>
      <c r="N341" s="63">
        <v>6.5273000000000002E-4</v>
      </c>
      <c r="O341" s="64">
        <v>6.5779999999999997E-7</v>
      </c>
      <c r="P341" s="2">
        <v>1.580000000000048E-2</v>
      </c>
      <c r="Q341" s="1">
        <v>13.629529001907985</v>
      </c>
      <c r="R341" s="41" t="str">
        <f t="shared" si="31"/>
        <v>EGV05105</v>
      </c>
      <c r="S341" s="41" t="str">
        <f t="shared" si="30"/>
        <v>Pipe_Socket</v>
      </c>
      <c r="T341" s="42">
        <f>M341*('Data and dimensionless numbers'!C341*0.001)*('Data and dimensionless numbers'!K341*0.001/60)/(PI()*('Data and dimensionless numbers'!C341*0.001)^2/4)/N341</f>
        <v>6720.3521974646819</v>
      </c>
      <c r="U341" s="43">
        <f t="shared" si="32"/>
        <v>0.01</v>
      </c>
      <c r="V341" s="42">
        <f>(J341*60)*(('Data and dimensionless numbers'!K341*0.001/60)/(PI()*('Data and dimensionless numbers'!C341*0.001)^2/4))/(C341^0.001)</f>
        <v>1985.8753879836763</v>
      </c>
      <c r="W341" s="45">
        <f t="shared" si="33"/>
        <v>1.0665966488189059E-3</v>
      </c>
      <c r="X341" s="40">
        <f t="shared" si="34"/>
        <v>1.5196025075084154</v>
      </c>
      <c r="Y341" s="44">
        <f t="shared" si="35"/>
        <v>9.0863526679386573E-4</v>
      </c>
    </row>
    <row r="342" spans="1:25" ht="15.6" x14ac:dyDescent="0.3">
      <c r="A342" s="14" t="s">
        <v>175</v>
      </c>
      <c r="B342" s="14" t="s">
        <v>2</v>
      </c>
      <c r="C342" s="14">
        <v>6</v>
      </c>
      <c r="D342" s="51">
        <v>2.8274333882308137E-5</v>
      </c>
      <c r="E342" s="14">
        <v>10</v>
      </c>
      <c r="F342" s="14" t="s">
        <v>1</v>
      </c>
      <c r="G342" s="14" t="s">
        <v>0</v>
      </c>
      <c r="H342" s="14">
        <v>40</v>
      </c>
      <c r="I342" s="14">
        <v>0.01</v>
      </c>
      <c r="J342" s="14">
        <v>45</v>
      </c>
      <c r="K342" s="13">
        <v>1.25</v>
      </c>
      <c r="L342" s="12">
        <v>6700</v>
      </c>
      <c r="M342" s="62">
        <v>992.22</v>
      </c>
      <c r="N342" s="63">
        <v>6.5273000000000002E-4</v>
      </c>
      <c r="O342" s="64">
        <v>6.5779999999999997E-7</v>
      </c>
      <c r="P342" s="2">
        <v>2.0500000000000185E-2</v>
      </c>
      <c r="Q342" s="1">
        <v>17.683882565766311</v>
      </c>
      <c r="R342" s="41" t="str">
        <f t="shared" si="31"/>
        <v>EGV05106</v>
      </c>
      <c r="S342" s="41" t="str">
        <f t="shared" si="30"/>
        <v>Pipe_Socket</v>
      </c>
      <c r="T342" s="42">
        <f>M342*('Data and dimensionless numbers'!C342*0.001)*('Data and dimensionless numbers'!K342*0.001/60)/(PI()*('Data and dimensionless numbers'!C342*0.001)^2/4)/N342</f>
        <v>6720.3521974646819</v>
      </c>
      <c r="U342" s="43">
        <f t="shared" si="32"/>
        <v>0.01</v>
      </c>
      <c r="V342" s="42">
        <f>(J342*60)*(('Data and dimensionless numbers'!K342*0.001/60)/(PI()*('Data and dimensionless numbers'!C342*0.001)^2/4))/(C342^0.001)</f>
        <v>1985.8753879836763</v>
      </c>
      <c r="W342" s="45">
        <f t="shared" si="33"/>
        <v>1.0665966488189059E-3</v>
      </c>
      <c r="X342" s="40">
        <f t="shared" si="34"/>
        <v>1.5196025075084154</v>
      </c>
      <c r="Y342" s="44">
        <f t="shared" si="35"/>
        <v>1.1789255043844207E-3</v>
      </c>
    </row>
    <row r="343" spans="1:25" ht="15.6" x14ac:dyDescent="0.3">
      <c r="A343" s="14" t="s">
        <v>174</v>
      </c>
      <c r="B343" s="14" t="s">
        <v>2</v>
      </c>
      <c r="C343" s="14">
        <v>6</v>
      </c>
      <c r="D343" s="51">
        <v>2.8274333882308137E-5</v>
      </c>
      <c r="E343" s="14">
        <v>10</v>
      </c>
      <c r="F343" s="14" t="s">
        <v>1</v>
      </c>
      <c r="G343" s="14" t="s">
        <v>0</v>
      </c>
      <c r="H343" s="14">
        <v>45</v>
      </c>
      <c r="I343" s="14">
        <v>0.01</v>
      </c>
      <c r="J343" s="14">
        <v>45</v>
      </c>
      <c r="K343" s="13">
        <v>1.1399999999999999</v>
      </c>
      <c r="L343" s="12">
        <v>6700</v>
      </c>
      <c r="M343" s="62">
        <v>990.22</v>
      </c>
      <c r="N343" s="63">
        <v>5.9592499999999997E-4</v>
      </c>
      <c r="O343" s="64">
        <v>6.018E-7</v>
      </c>
      <c r="P343" s="2">
        <v>2.2100000000000009E-2</v>
      </c>
      <c r="Q343" s="1">
        <v>19.064088034313759</v>
      </c>
      <c r="R343" s="41" t="str">
        <f t="shared" si="31"/>
        <v>EGV05107</v>
      </c>
      <c r="S343" s="41" t="str">
        <f t="shared" si="30"/>
        <v>Pipe_Socket</v>
      </c>
      <c r="T343" s="42">
        <f>M343*('Data and dimensionless numbers'!C343*0.001)*('Data and dimensionless numbers'!K343*0.001/60)/(PI()*('Data and dimensionless numbers'!C343*0.001)^2/4)/N343</f>
        <v>6699.6568297927324</v>
      </c>
      <c r="U343" s="43">
        <f t="shared" si="32"/>
        <v>0.01</v>
      </c>
      <c r="V343" s="42">
        <f>(J343*60)*(('Data and dimensionless numbers'!K343*0.001/60)/(PI()*('Data and dimensionless numbers'!C343*0.001)^2/4))/(C343^0.001)</f>
        <v>1811.1183538411128</v>
      </c>
      <c r="W343" s="45">
        <f t="shared" si="33"/>
        <v>1.2786025287466049E-3</v>
      </c>
      <c r="X343" s="40">
        <f t="shared" si="34"/>
        <v>1.5246914827008138</v>
      </c>
      <c r="Y343" s="44">
        <f t="shared" si="35"/>
        <v>1.270939202287584E-3</v>
      </c>
    </row>
    <row r="344" spans="1:25" ht="15.6" x14ac:dyDescent="0.3">
      <c r="A344" s="14" t="s">
        <v>173</v>
      </c>
      <c r="B344" s="14" t="s">
        <v>2</v>
      </c>
      <c r="C344" s="14">
        <v>6</v>
      </c>
      <c r="D344" s="51">
        <v>2.8274333882308137E-5</v>
      </c>
      <c r="E344" s="14">
        <v>10</v>
      </c>
      <c r="F344" s="14" t="s">
        <v>1</v>
      </c>
      <c r="G344" s="14" t="s">
        <v>0</v>
      </c>
      <c r="H344" s="14">
        <v>45</v>
      </c>
      <c r="I344" s="14">
        <v>0.01</v>
      </c>
      <c r="J344" s="14">
        <v>45</v>
      </c>
      <c r="K344" s="13">
        <v>1.1399999999999999</v>
      </c>
      <c r="L344" s="12">
        <v>6700</v>
      </c>
      <c r="M344" s="62">
        <v>990.22</v>
      </c>
      <c r="N344" s="63">
        <v>5.9592499999999997E-4</v>
      </c>
      <c r="O344" s="64">
        <v>6.018E-7</v>
      </c>
      <c r="P344" s="2">
        <v>2.1300000000000097E-2</v>
      </c>
      <c r="Q344" s="1">
        <v>18.373985300040037</v>
      </c>
      <c r="R344" s="41" t="str">
        <f t="shared" si="31"/>
        <v>EGV05108</v>
      </c>
      <c r="S344" s="41" t="str">
        <f t="shared" si="30"/>
        <v>Pipe_Socket</v>
      </c>
      <c r="T344" s="42">
        <f>M344*('Data and dimensionless numbers'!C344*0.001)*('Data and dimensionless numbers'!K344*0.001/60)/(PI()*('Data and dimensionless numbers'!C344*0.001)^2/4)/N344</f>
        <v>6699.6568297927324</v>
      </c>
      <c r="U344" s="43">
        <f t="shared" si="32"/>
        <v>0.01</v>
      </c>
      <c r="V344" s="42">
        <f>(J344*60)*(('Data and dimensionless numbers'!K344*0.001/60)/(PI()*('Data and dimensionless numbers'!C344*0.001)^2/4))/(C344^0.001)</f>
        <v>1811.1183538411128</v>
      </c>
      <c r="W344" s="45">
        <f t="shared" si="33"/>
        <v>1.2786025287466049E-3</v>
      </c>
      <c r="X344" s="40">
        <f t="shared" si="34"/>
        <v>1.5246914827008138</v>
      </c>
      <c r="Y344" s="44">
        <f t="shared" si="35"/>
        <v>1.2249323533360024E-3</v>
      </c>
    </row>
    <row r="345" spans="1:25" ht="15.6" x14ac:dyDescent="0.3">
      <c r="A345" s="14" t="s">
        <v>172</v>
      </c>
      <c r="B345" s="14" t="s">
        <v>2</v>
      </c>
      <c r="C345" s="14">
        <v>6</v>
      </c>
      <c r="D345" s="51">
        <v>2.8274333882308137E-5</v>
      </c>
      <c r="E345" s="14">
        <v>10</v>
      </c>
      <c r="F345" s="14" t="s">
        <v>1</v>
      </c>
      <c r="G345" s="14" t="s">
        <v>0</v>
      </c>
      <c r="H345" s="14">
        <v>45</v>
      </c>
      <c r="I345" s="14">
        <v>0.01</v>
      </c>
      <c r="J345" s="14">
        <v>45</v>
      </c>
      <c r="K345" s="13">
        <v>1.1399999999999999</v>
      </c>
      <c r="L345" s="12">
        <v>6700</v>
      </c>
      <c r="M345" s="62">
        <v>990.22</v>
      </c>
      <c r="N345" s="63">
        <v>5.9592499999999997E-4</v>
      </c>
      <c r="O345" s="64">
        <v>6.018E-7</v>
      </c>
      <c r="P345" s="2">
        <v>1.7099999999999227E-2</v>
      </c>
      <c r="Q345" s="1">
        <v>14.750945945101829</v>
      </c>
      <c r="R345" s="41" t="str">
        <f t="shared" si="31"/>
        <v>EGV05109</v>
      </c>
      <c r="S345" s="41" t="str">
        <f t="shared" si="30"/>
        <v>Pipe_Socket</v>
      </c>
      <c r="T345" s="42">
        <f>M345*('Data and dimensionless numbers'!C345*0.001)*('Data and dimensionless numbers'!K345*0.001/60)/(PI()*('Data and dimensionless numbers'!C345*0.001)^2/4)/N345</f>
        <v>6699.6568297927324</v>
      </c>
      <c r="U345" s="43">
        <f t="shared" si="32"/>
        <v>0.01</v>
      </c>
      <c r="V345" s="42">
        <f>(J345*60)*(('Data and dimensionless numbers'!K345*0.001/60)/(PI()*('Data and dimensionless numbers'!C345*0.001)^2/4))/(C345^0.001)</f>
        <v>1811.1183538411128</v>
      </c>
      <c r="W345" s="45">
        <f t="shared" si="33"/>
        <v>1.2786025287466049E-3</v>
      </c>
      <c r="X345" s="40">
        <f t="shared" si="34"/>
        <v>1.5246914827008138</v>
      </c>
      <c r="Y345" s="44">
        <f t="shared" si="35"/>
        <v>9.8339639634012206E-4</v>
      </c>
    </row>
    <row r="346" spans="1:25" ht="15.6" x14ac:dyDescent="0.3">
      <c r="A346" s="14" t="s">
        <v>171</v>
      </c>
      <c r="B346" s="14" t="s">
        <v>2</v>
      </c>
      <c r="C346" s="14">
        <v>6</v>
      </c>
      <c r="D346" s="51">
        <v>2.8274333882308137E-5</v>
      </c>
      <c r="E346" s="14">
        <v>10</v>
      </c>
      <c r="F346" s="14" t="s">
        <v>1</v>
      </c>
      <c r="G346" s="14" t="s">
        <v>0</v>
      </c>
      <c r="H346" s="14">
        <v>50</v>
      </c>
      <c r="I346" s="14">
        <v>0.01</v>
      </c>
      <c r="J346" s="14">
        <v>45</v>
      </c>
      <c r="K346" s="13">
        <v>1.05</v>
      </c>
      <c r="L346" s="12">
        <v>6700</v>
      </c>
      <c r="M346" s="56">
        <v>988.05</v>
      </c>
      <c r="N346" s="57">
        <v>5.4651999999999999E-4</v>
      </c>
      <c r="O346" s="59">
        <v>5.5310000000000005E-7</v>
      </c>
      <c r="P346" s="2">
        <v>1.720000000000077E-2</v>
      </c>
      <c r="Q346" s="1">
        <v>14.837208786887386</v>
      </c>
      <c r="R346" s="41" t="str">
        <f t="shared" si="31"/>
        <v>EGV05110</v>
      </c>
      <c r="S346" s="41" t="str">
        <f t="shared" si="30"/>
        <v>Pipe_Socket</v>
      </c>
      <c r="T346" s="42">
        <f>M346*('Data and dimensionless numbers'!C346*0.001)*('Data and dimensionless numbers'!K346*0.001/60)/(PI()*('Data and dimensionless numbers'!C346*0.001)^2/4)/N346</f>
        <v>6713.8213340995781</v>
      </c>
      <c r="U346" s="43">
        <f t="shared" si="32"/>
        <v>0.01</v>
      </c>
      <c r="V346" s="42">
        <f>(J346*60)*(('Data and dimensionless numbers'!K346*0.001/60)/(PI()*('Data and dimensionless numbers'!C346*0.001)^2/4))/(C346^0.001)</f>
        <v>1668.1353259062887</v>
      </c>
      <c r="W346" s="45">
        <f t="shared" si="33"/>
        <v>1.5191796754541978E-3</v>
      </c>
      <c r="X346" s="40">
        <f t="shared" si="34"/>
        <v>1.5302363240726684</v>
      </c>
      <c r="Y346" s="44">
        <f t="shared" si="35"/>
        <v>9.8914725245915916E-4</v>
      </c>
    </row>
    <row r="347" spans="1:25" ht="15.6" x14ac:dyDescent="0.3">
      <c r="A347" s="14" t="s">
        <v>170</v>
      </c>
      <c r="B347" s="14" t="s">
        <v>2</v>
      </c>
      <c r="C347" s="14">
        <v>6</v>
      </c>
      <c r="D347" s="51">
        <v>2.8274333882308137E-5</v>
      </c>
      <c r="E347" s="14">
        <v>10</v>
      </c>
      <c r="F347" s="14" t="s">
        <v>1</v>
      </c>
      <c r="G347" s="14" t="s">
        <v>0</v>
      </c>
      <c r="H347" s="14">
        <v>50</v>
      </c>
      <c r="I347" s="14">
        <v>0.01</v>
      </c>
      <c r="J347" s="14">
        <v>45</v>
      </c>
      <c r="K347" s="13">
        <v>1.05</v>
      </c>
      <c r="L347" s="12">
        <v>6700</v>
      </c>
      <c r="M347" s="56">
        <v>988.05</v>
      </c>
      <c r="N347" s="57">
        <v>5.4651999999999999E-4</v>
      </c>
      <c r="O347" s="59">
        <v>5.5310000000000005E-7</v>
      </c>
      <c r="P347" s="2">
        <v>1.6299999999999315E-2</v>
      </c>
      <c r="Q347" s="1">
        <v>14.060843210828104</v>
      </c>
      <c r="R347" s="41" t="str">
        <f t="shared" si="31"/>
        <v>EGV05111</v>
      </c>
      <c r="S347" s="41" t="str">
        <f t="shared" si="30"/>
        <v>Pipe_Socket</v>
      </c>
      <c r="T347" s="42">
        <f>M347*('Data and dimensionless numbers'!C347*0.001)*('Data and dimensionless numbers'!K347*0.001/60)/(PI()*('Data and dimensionless numbers'!C347*0.001)^2/4)/N347</f>
        <v>6713.8213340995781</v>
      </c>
      <c r="U347" s="43">
        <f t="shared" si="32"/>
        <v>0.01</v>
      </c>
      <c r="V347" s="42">
        <f>(J347*60)*(('Data and dimensionless numbers'!K347*0.001/60)/(PI()*('Data and dimensionless numbers'!C347*0.001)^2/4))/(C347^0.001)</f>
        <v>1668.1353259062887</v>
      </c>
      <c r="W347" s="45">
        <f t="shared" si="33"/>
        <v>1.5191796754541978E-3</v>
      </c>
      <c r="X347" s="40">
        <f t="shared" si="34"/>
        <v>1.5302363240726684</v>
      </c>
      <c r="Y347" s="44">
        <f t="shared" si="35"/>
        <v>9.3738954738854026E-4</v>
      </c>
    </row>
    <row r="348" spans="1:25" ht="15.6" x14ac:dyDescent="0.3">
      <c r="A348" s="14" t="s">
        <v>169</v>
      </c>
      <c r="B348" s="14" t="s">
        <v>2</v>
      </c>
      <c r="C348" s="14">
        <v>6</v>
      </c>
      <c r="D348" s="51">
        <v>2.8274333882308137E-5</v>
      </c>
      <c r="E348" s="14">
        <v>10</v>
      </c>
      <c r="F348" s="14" t="s">
        <v>1</v>
      </c>
      <c r="G348" s="14" t="s">
        <v>0</v>
      </c>
      <c r="H348" s="14">
        <v>50</v>
      </c>
      <c r="I348" s="14">
        <v>0.01</v>
      </c>
      <c r="J348" s="14">
        <v>45</v>
      </c>
      <c r="K348" s="13">
        <v>1.05</v>
      </c>
      <c r="L348" s="12">
        <v>6700</v>
      </c>
      <c r="M348" s="56">
        <v>988.05</v>
      </c>
      <c r="N348" s="57">
        <v>5.4651999999999999E-4</v>
      </c>
      <c r="O348" s="59">
        <v>5.5310000000000005E-7</v>
      </c>
      <c r="P348" s="2">
        <v>1.5100000000000335E-2</v>
      </c>
      <c r="Q348" s="1">
        <v>13.025689109418282</v>
      </c>
      <c r="R348" s="41" t="str">
        <f t="shared" si="31"/>
        <v>EGV05112</v>
      </c>
      <c r="S348" s="41" t="str">
        <f t="shared" si="30"/>
        <v>Pipe_Socket</v>
      </c>
      <c r="T348" s="42">
        <f>M348*('Data and dimensionless numbers'!C348*0.001)*('Data and dimensionless numbers'!K348*0.001/60)/(PI()*('Data and dimensionless numbers'!C348*0.001)^2/4)/N348</f>
        <v>6713.8213340995781</v>
      </c>
      <c r="U348" s="43">
        <f t="shared" si="32"/>
        <v>0.01</v>
      </c>
      <c r="V348" s="42">
        <f>(J348*60)*(('Data and dimensionless numbers'!K348*0.001/60)/(PI()*('Data and dimensionless numbers'!C348*0.001)^2/4))/(C348^0.001)</f>
        <v>1668.1353259062887</v>
      </c>
      <c r="W348" s="45">
        <f t="shared" si="33"/>
        <v>1.5191796754541978E-3</v>
      </c>
      <c r="X348" s="40">
        <f t="shared" si="34"/>
        <v>1.5302363240726684</v>
      </c>
      <c r="Y348" s="44">
        <f t="shared" si="35"/>
        <v>8.683792739612188E-4</v>
      </c>
    </row>
    <row r="349" spans="1:25" ht="15.6" x14ac:dyDescent="0.3">
      <c r="A349" s="14" t="s">
        <v>168</v>
      </c>
      <c r="B349" s="14" t="s">
        <v>2</v>
      </c>
      <c r="C349" s="14">
        <v>6</v>
      </c>
      <c r="D349" s="51">
        <v>2.8274333882308137E-5</v>
      </c>
      <c r="E349" s="14">
        <v>10</v>
      </c>
      <c r="F349" s="14" t="s">
        <v>1</v>
      </c>
      <c r="G349" s="14" t="s">
        <v>0</v>
      </c>
      <c r="H349" s="14">
        <v>55</v>
      </c>
      <c r="I349" s="14">
        <v>0.01</v>
      </c>
      <c r="J349" s="14">
        <v>45</v>
      </c>
      <c r="K349" s="13">
        <v>0.97</v>
      </c>
      <c r="L349" s="12">
        <v>6700</v>
      </c>
      <c r="M349" s="62">
        <v>985.71</v>
      </c>
      <c r="N349" s="63">
        <v>5.0363000000000003E-4</v>
      </c>
      <c r="O349" s="64">
        <v>5.1089999999999995E-7</v>
      </c>
      <c r="P349" s="2">
        <v>1.4499999999999957E-2</v>
      </c>
      <c r="Q349" s="1">
        <v>12.508112058712607</v>
      </c>
      <c r="R349" s="41" t="str">
        <f t="shared" si="31"/>
        <v>EGV05113</v>
      </c>
      <c r="S349" s="41" t="str">
        <f t="shared" si="30"/>
        <v>Pipe_Socket</v>
      </c>
      <c r="T349" s="42">
        <f>M349*('Data and dimensionless numbers'!C349*0.001)*('Data and dimensionless numbers'!K349*0.001/60)/(PI()*('Data and dimensionless numbers'!C349*0.001)^2/4)/N349</f>
        <v>6714.5501607864153</v>
      </c>
      <c r="U349" s="43">
        <f t="shared" si="32"/>
        <v>0.01</v>
      </c>
      <c r="V349" s="42">
        <f>(J349*60)*(('Data and dimensionless numbers'!K349*0.001/60)/(PI()*('Data and dimensionless numbers'!C349*0.001)^2/4))/(C349^0.001)</f>
        <v>1541.0393010753328</v>
      </c>
      <c r="W349" s="45">
        <f t="shared" si="33"/>
        <v>1.7874999492267524E-3</v>
      </c>
      <c r="X349" s="40">
        <f t="shared" si="34"/>
        <v>1.5362429112010632</v>
      </c>
      <c r="Y349" s="44">
        <f t="shared" si="35"/>
        <v>8.3387413724750716E-4</v>
      </c>
    </row>
    <row r="350" spans="1:25" ht="15.6" x14ac:dyDescent="0.3">
      <c r="A350" s="14" t="s">
        <v>167</v>
      </c>
      <c r="B350" s="14" t="s">
        <v>2</v>
      </c>
      <c r="C350" s="14">
        <v>6</v>
      </c>
      <c r="D350" s="51">
        <v>2.8274333882308137E-5</v>
      </c>
      <c r="E350" s="14">
        <v>10</v>
      </c>
      <c r="F350" s="14" t="s">
        <v>1</v>
      </c>
      <c r="G350" s="14" t="s">
        <v>0</v>
      </c>
      <c r="H350" s="14">
        <v>55</v>
      </c>
      <c r="I350" s="14">
        <v>0.01</v>
      </c>
      <c r="J350" s="14">
        <v>45</v>
      </c>
      <c r="K350" s="13">
        <v>0.97</v>
      </c>
      <c r="L350" s="12">
        <v>6700</v>
      </c>
      <c r="M350" s="62">
        <v>985.71</v>
      </c>
      <c r="N350" s="63">
        <v>5.0363000000000003E-4</v>
      </c>
      <c r="O350" s="64">
        <v>5.1089999999999995E-7</v>
      </c>
      <c r="P350" s="2">
        <v>1.4300000000000423E-2</v>
      </c>
      <c r="Q350" s="1">
        <v>12.335586375144558</v>
      </c>
      <c r="R350" s="41" t="str">
        <f t="shared" si="31"/>
        <v>EGV05114</v>
      </c>
      <c r="S350" s="41" t="str">
        <f t="shared" si="30"/>
        <v>Pipe_Socket</v>
      </c>
      <c r="T350" s="42">
        <f>M350*('Data and dimensionless numbers'!C350*0.001)*('Data and dimensionless numbers'!K350*0.001/60)/(PI()*('Data and dimensionless numbers'!C350*0.001)^2/4)/N350</f>
        <v>6714.5501607864153</v>
      </c>
      <c r="U350" s="43">
        <f t="shared" si="32"/>
        <v>0.01</v>
      </c>
      <c r="V350" s="42">
        <f>(J350*60)*(('Data and dimensionless numbers'!K350*0.001/60)/(PI()*('Data and dimensionless numbers'!C350*0.001)^2/4))/(C350^0.001)</f>
        <v>1541.0393010753328</v>
      </c>
      <c r="W350" s="45">
        <f t="shared" si="33"/>
        <v>1.7874999492267524E-3</v>
      </c>
      <c r="X350" s="40">
        <f t="shared" si="34"/>
        <v>1.5362429112010632</v>
      </c>
      <c r="Y350" s="44">
        <f t="shared" si="35"/>
        <v>8.2237242500963722E-4</v>
      </c>
    </row>
    <row r="351" spans="1:25" ht="15.6" x14ac:dyDescent="0.3">
      <c r="A351" s="14" t="s">
        <v>166</v>
      </c>
      <c r="B351" s="14" t="s">
        <v>2</v>
      </c>
      <c r="C351" s="14">
        <v>6</v>
      </c>
      <c r="D351" s="51">
        <v>2.8274333882308137E-5</v>
      </c>
      <c r="E351" s="14">
        <v>10</v>
      </c>
      <c r="F351" s="14" t="s">
        <v>1</v>
      </c>
      <c r="G351" s="14" t="s">
        <v>0</v>
      </c>
      <c r="H351" s="14">
        <v>55</v>
      </c>
      <c r="I351" s="14">
        <v>0.01</v>
      </c>
      <c r="J351" s="14">
        <v>45</v>
      </c>
      <c r="K351" s="13">
        <v>0.97</v>
      </c>
      <c r="L351" s="12">
        <v>6700</v>
      </c>
      <c r="M351" s="62">
        <v>985.71</v>
      </c>
      <c r="N351" s="63">
        <v>5.0363000000000003E-4</v>
      </c>
      <c r="O351" s="64">
        <v>5.1089999999999995E-7</v>
      </c>
      <c r="P351" s="2">
        <v>1.5200000000000102E-2</v>
      </c>
      <c r="Q351" s="1">
        <v>13.111951951202307</v>
      </c>
      <c r="R351" s="41" t="str">
        <f t="shared" si="31"/>
        <v>EGV05115</v>
      </c>
      <c r="S351" s="41" t="str">
        <f t="shared" si="30"/>
        <v>Pipe_Socket</v>
      </c>
      <c r="T351" s="42">
        <f>M351*('Data and dimensionless numbers'!C351*0.001)*('Data and dimensionless numbers'!K351*0.001/60)/(PI()*('Data and dimensionless numbers'!C351*0.001)^2/4)/N351</f>
        <v>6714.5501607864153</v>
      </c>
      <c r="U351" s="43">
        <f t="shared" si="32"/>
        <v>0.01</v>
      </c>
      <c r="V351" s="42">
        <f>(J351*60)*(('Data and dimensionless numbers'!K351*0.001/60)/(PI()*('Data and dimensionless numbers'!C351*0.001)^2/4))/(C351^0.001)</f>
        <v>1541.0393010753328</v>
      </c>
      <c r="W351" s="45">
        <f t="shared" si="33"/>
        <v>1.7874999492267524E-3</v>
      </c>
      <c r="X351" s="40">
        <f t="shared" si="34"/>
        <v>1.5362429112010632</v>
      </c>
      <c r="Y351" s="44">
        <f t="shared" si="35"/>
        <v>8.7413013008015388E-4</v>
      </c>
    </row>
    <row r="352" spans="1:25" ht="15.6" x14ac:dyDescent="0.3">
      <c r="A352" s="14" t="s">
        <v>165</v>
      </c>
      <c r="B352" s="14" t="s">
        <v>2</v>
      </c>
      <c r="C352" s="14">
        <v>6</v>
      </c>
      <c r="D352" s="51">
        <v>2.8274333882308137E-5</v>
      </c>
      <c r="E352" s="14">
        <v>10</v>
      </c>
      <c r="F352" s="14" t="s">
        <v>1</v>
      </c>
      <c r="G352" s="14" t="s">
        <v>0</v>
      </c>
      <c r="H352" s="14">
        <v>40</v>
      </c>
      <c r="I352" s="14">
        <v>0.01</v>
      </c>
      <c r="J352" s="14">
        <v>45</v>
      </c>
      <c r="K352" s="13">
        <v>1.25</v>
      </c>
      <c r="L352" s="12">
        <v>6700</v>
      </c>
      <c r="M352" s="62">
        <v>992.22</v>
      </c>
      <c r="N352" s="63">
        <v>6.5273000000000002E-4</v>
      </c>
      <c r="O352" s="64">
        <v>6.5779999999999997E-7</v>
      </c>
      <c r="P352" s="2">
        <v>1.720000000000077E-2</v>
      </c>
      <c r="Q352" s="1">
        <v>14.837208786887386</v>
      </c>
      <c r="R352" s="41" t="str">
        <f t="shared" si="31"/>
        <v>EGV05116</v>
      </c>
      <c r="S352" s="41" t="str">
        <f t="shared" si="30"/>
        <v>Pipe_Socket</v>
      </c>
      <c r="T352" s="42">
        <f>M352*('Data and dimensionless numbers'!C352*0.001)*('Data and dimensionless numbers'!K352*0.001/60)/(PI()*('Data and dimensionless numbers'!C352*0.001)^2/4)/N352</f>
        <v>6720.3521974646819</v>
      </c>
      <c r="U352" s="43">
        <f t="shared" si="32"/>
        <v>0.01</v>
      </c>
      <c r="V352" s="42">
        <f>(J352*60)*(('Data and dimensionless numbers'!K352*0.001/60)/(PI()*('Data and dimensionless numbers'!C352*0.001)^2/4))/(C352^0.001)</f>
        <v>1985.8753879836763</v>
      </c>
      <c r="W352" s="45">
        <f t="shared" si="33"/>
        <v>1.0665966488189059E-3</v>
      </c>
      <c r="X352" s="40">
        <f t="shared" si="34"/>
        <v>1.5196025075084154</v>
      </c>
      <c r="Y352" s="44">
        <f t="shared" si="35"/>
        <v>9.8914725245915916E-4</v>
      </c>
    </row>
    <row r="353" spans="1:25" ht="15.6" x14ac:dyDescent="0.3">
      <c r="A353" s="14" t="s">
        <v>164</v>
      </c>
      <c r="B353" s="14" t="s">
        <v>2</v>
      </c>
      <c r="C353" s="14">
        <v>6</v>
      </c>
      <c r="D353" s="51">
        <v>2.8274333882308137E-5</v>
      </c>
      <c r="E353" s="14">
        <v>10</v>
      </c>
      <c r="F353" s="14" t="s">
        <v>1</v>
      </c>
      <c r="G353" s="14" t="s">
        <v>0</v>
      </c>
      <c r="H353" s="14">
        <v>45</v>
      </c>
      <c r="I353" s="14">
        <v>0.01</v>
      </c>
      <c r="J353" s="14">
        <v>45</v>
      </c>
      <c r="K353" s="13">
        <v>1.1399999999999999</v>
      </c>
      <c r="L353" s="12">
        <v>6700</v>
      </c>
      <c r="M353" s="62">
        <v>990.22</v>
      </c>
      <c r="N353" s="63">
        <v>5.9592499999999997E-4</v>
      </c>
      <c r="O353" s="64">
        <v>6.018E-7</v>
      </c>
      <c r="P353" s="2">
        <v>1.6499999999998849E-2</v>
      </c>
      <c r="Q353" s="1">
        <v>14.233368894396152</v>
      </c>
      <c r="R353" s="41" t="str">
        <f t="shared" si="31"/>
        <v>EGV05117</v>
      </c>
      <c r="S353" s="41" t="str">
        <f t="shared" si="30"/>
        <v>Pipe_Socket</v>
      </c>
      <c r="T353" s="42">
        <f>M353*('Data and dimensionless numbers'!C353*0.001)*('Data and dimensionless numbers'!K353*0.001/60)/(PI()*('Data and dimensionless numbers'!C353*0.001)^2/4)/N353</f>
        <v>6699.6568297927324</v>
      </c>
      <c r="U353" s="43">
        <f t="shared" si="32"/>
        <v>0.01</v>
      </c>
      <c r="V353" s="42">
        <f>(J353*60)*(('Data and dimensionless numbers'!K353*0.001/60)/(PI()*('Data and dimensionless numbers'!C353*0.001)^2/4))/(C353^0.001)</f>
        <v>1811.1183538411128</v>
      </c>
      <c r="W353" s="45">
        <f t="shared" si="33"/>
        <v>1.2786025287466049E-3</v>
      </c>
      <c r="X353" s="40">
        <f t="shared" si="34"/>
        <v>1.5246914827008138</v>
      </c>
      <c r="Y353" s="44">
        <f t="shared" si="35"/>
        <v>9.4889125962641021E-4</v>
      </c>
    </row>
    <row r="354" spans="1:25" ht="15.6" x14ac:dyDescent="0.3">
      <c r="A354" s="14" t="s">
        <v>163</v>
      </c>
      <c r="B354" s="14" t="s">
        <v>2</v>
      </c>
      <c r="C354" s="14">
        <v>6</v>
      </c>
      <c r="D354" s="51">
        <v>2.8274333882308137E-5</v>
      </c>
      <c r="E354" s="14">
        <v>10</v>
      </c>
      <c r="F354" s="14" t="s">
        <v>1</v>
      </c>
      <c r="G354" s="14" t="s">
        <v>0</v>
      </c>
      <c r="H354" s="14">
        <v>45</v>
      </c>
      <c r="I354" s="14">
        <v>0.01</v>
      </c>
      <c r="J354" s="14">
        <v>45</v>
      </c>
      <c r="K354" s="13">
        <v>1.1399999999999999</v>
      </c>
      <c r="L354" s="12">
        <v>6700</v>
      </c>
      <c r="M354" s="62">
        <v>990.22</v>
      </c>
      <c r="N354" s="63">
        <v>5.9592499999999997E-4</v>
      </c>
      <c r="O354" s="64">
        <v>6.018E-7</v>
      </c>
      <c r="P354" s="2">
        <v>1.6199999999999548E-2</v>
      </c>
      <c r="Q354" s="1">
        <v>13.97458036904408</v>
      </c>
      <c r="R354" s="41" t="str">
        <f t="shared" si="31"/>
        <v>EGV05118</v>
      </c>
      <c r="S354" s="41" t="str">
        <f t="shared" si="30"/>
        <v>Pipe_Socket</v>
      </c>
      <c r="T354" s="42">
        <f>M354*('Data and dimensionless numbers'!C354*0.001)*('Data and dimensionless numbers'!K354*0.001/60)/(PI()*('Data and dimensionless numbers'!C354*0.001)^2/4)/N354</f>
        <v>6699.6568297927324</v>
      </c>
      <c r="U354" s="43">
        <f t="shared" si="32"/>
        <v>0.01</v>
      </c>
      <c r="V354" s="42">
        <f>(J354*60)*(('Data and dimensionless numbers'!K354*0.001/60)/(PI()*('Data and dimensionless numbers'!C354*0.001)^2/4))/(C354^0.001)</f>
        <v>1811.1183538411128</v>
      </c>
      <c r="W354" s="45">
        <f t="shared" si="33"/>
        <v>1.2786025287466049E-3</v>
      </c>
      <c r="X354" s="40">
        <f t="shared" si="34"/>
        <v>1.5246914827008138</v>
      </c>
      <c r="Y354" s="44">
        <f t="shared" si="35"/>
        <v>9.316386912696054E-4</v>
      </c>
    </row>
    <row r="355" spans="1:25" ht="15.6" x14ac:dyDescent="0.3">
      <c r="A355" s="14" t="s">
        <v>162</v>
      </c>
      <c r="B355" s="14" t="s">
        <v>2</v>
      </c>
      <c r="C355" s="14">
        <v>6</v>
      </c>
      <c r="D355" s="51">
        <v>2.8274333882308137E-5</v>
      </c>
      <c r="E355" s="14">
        <v>10</v>
      </c>
      <c r="F355" s="14" t="s">
        <v>1</v>
      </c>
      <c r="G355" s="14" t="s">
        <v>0</v>
      </c>
      <c r="H355" s="14">
        <v>50</v>
      </c>
      <c r="I355" s="14">
        <v>0.01</v>
      </c>
      <c r="J355" s="14">
        <v>15</v>
      </c>
      <c r="K355" s="13">
        <v>1.05</v>
      </c>
      <c r="L355" s="12">
        <v>6700</v>
      </c>
      <c r="M355" s="56">
        <v>988.05</v>
      </c>
      <c r="N355" s="57">
        <v>5.4651999999999999E-4</v>
      </c>
      <c r="O355" s="59">
        <v>5.5310000000000005E-7</v>
      </c>
      <c r="P355" s="2">
        <v>3.9999999999995595E-3</v>
      </c>
      <c r="Q355" s="1">
        <v>3.4505136713686251</v>
      </c>
      <c r="R355" s="41" t="str">
        <f t="shared" si="31"/>
        <v>EGV05120</v>
      </c>
      <c r="S355" s="41" t="str">
        <f t="shared" si="30"/>
        <v>Pipe_Socket</v>
      </c>
      <c r="T355" s="42">
        <f>M355*('Data and dimensionless numbers'!C355*0.001)*('Data and dimensionless numbers'!K355*0.001/60)/(PI()*('Data and dimensionless numbers'!C355*0.001)^2/4)/N355</f>
        <v>6713.8213340995781</v>
      </c>
      <c r="U355" s="43">
        <f t="shared" si="32"/>
        <v>0.01</v>
      </c>
      <c r="V355" s="42">
        <f>(J355*60)*(('Data and dimensionless numbers'!K355*0.001/60)/(PI()*('Data and dimensionless numbers'!C355*0.001)^2/4))/(C355^0.001)</f>
        <v>556.04510863542953</v>
      </c>
      <c r="W355" s="45">
        <f t="shared" si="33"/>
        <v>1.5191796754541978E-3</v>
      </c>
      <c r="X355" s="40">
        <f t="shared" si="34"/>
        <v>1.5302363240726684</v>
      </c>
      <c r="Y355" s="44">
        <f t="shared" si="35"/>
        <v>2.3003424475790836E-4</v>
      </c>
    </row>
    <row r="356" spans="1:25" ht="15.6" x14ac:dyDescent="0.3">
      <c r="A356" s="14" t="s">
        <v>161</v>
      </c>
      <c r="B356" s="14" t="s">
        <v>2</v>
      </c>
      <c r="C356" s="14">
        <v>6</v>
      </c>
      <c r="D356" s="51">
        <v>2.8274333882308137E-5</v>
      </c>
      <c r="E356" s="14">
        <v>10</v>
      </c>
      <c r="F356" s="14" t="s">
        <v>1</v>
      </c>
      <c r="G356" s="14" t="s">
        <v>0</v>
      </c>
      <c r="H356" s="14">
        <v>50</v>
      </c>
      <c r="I356" s="14">
        <v>0.01</v>
      </c>
      <c r="J356" s="14">
        <v>1</v>
      </c>
      <c r="K356" s="13">
        <v>1.05</v>
      </c>
      <c r="L356" s="12">
        <v>6700</v>
      </c>
      <c r="M356" s="56">
        <v>988.05</v>
      </c>
      <c r="N356" s="57">
        <v>5.4651999999999999E-4</v>
      </c>
      <c r="O356" s="59">
        <v>5.5310000000000005E-7</v>
      </c>
      <c r="P356" s="2">
        <v>6.0000000000037801E-4</v>
      </c>
      <c r="Q356" s="1">
        <v>0.51757705070567683</v>
      </c>
      <c r="R356" s="41" t="str">
        <f t="shared" si="31"/>
        <v>EGV05121</v>
      </c>
      <c r="S356" s="41" t="str">
        <f t="shared" si="30"/>
        <v>Pipe_Socket</v>
      </c>
      <c r="T356" s="42">
        <f>M356*('Data and dimensionless numbers'!C356*0.001)*('Data and dimensionless numbers'!K356*0.001/60)/(PI()*('Data and dimensionless numbers'!C356*0.001)^2/4)/N356</f>
        <v>6713.8213340995781</v>
      </c>
      <c r="U356" s="43">
        <f t="shared" si="32"/>
        <v>0.01</v>
      </c>
      <c r="V356" s="42">
        <f>(J356*60)*(('Data and dimensionless numbers'!K356*0.001/60)/(PI()*('Data and dimensionless numbers'!C356*0.001)^2/4))/(C356^0.001)</f>
        <v>37.069673909028637</v>
      </c>
      <c r="W356" s="45">
        <f t="shared" si="33"/>
        <v>1.5191796754541978E-3</v>
      </c>
      <c r="X356" s="40">
        <f t="shared" si="34"/>
        <v>1.5302363240726684</v>
      </c>
      <c r="Y356" s="44">
        <f t="shared" si="35"/>
        <v>3.4505136713711785E-5</v>
      </c>
    </row>
    <row r="357" spans="1:25" ht="15.6" x14ac:dyDescent="0.3">
      <c r="A357" s="14" t="s">
        <v>160</v>
      </c>
      <c r="B357" s="14" t="s">
        <v>2</v>
      </c>
      <c r="C357" s="14">
        <v>6</v>
      </c>
      <c r="D357" s="51">
        <v>2.8274333882308137E-5</v>
      </c>
      <c r="E357" s="14">
        <v>10</v>
      </c>
      <c r="F357" s="14" t="s">
        <v>1</v>
      </c>
      <c r="G357" s="14" t="s">
        <v>0</v>
      </c>
      <c r="H357" s="14">
        <v>50</v>
      </c>
      <c r="I357" s="14">
        <v>0.01</v>
      </c>
      <c r="J357" s="14">
        <v>1</v>
      </c>
      <c r="K357" s="13">
        <v>1.05</v>
      </c>
      <c r="L357" s="12">
        <v>6700</v>
      </c>
      <c r="M357" s="56">
        <v>988.05</v>
      </c>
      <c r="N357" s="57">
        <v>5.4651999999999999E-4</v>
      </c>
      <c r="O357" s="59">
        <v>5.5310000000000005E-7</v>
      </c>
      <c r="P357" s="2">
        <v>8.9999999999967883E-4</v>
      </c>
      <c r="Q357" s="1">
        <v>0.77636557605774903</v>
      </c>
      <c r="R357" s="41" t="str">
        <f t="shared" si="31"/>
        <v>EGV05122</v>
      </c>
      <c r="S357" s="41" t="str">
        <f t="shared" si="30"/>
        <v>Pipe_Socket</v>
      </c>
      <c r="T357" s="42">
        <f>M357*('Data and dimensionless numbers'!C357*0.001)*('Data and dimensionless numbers'!K357*0.001/60)/(PI()*('Data and dimensionless numbers'!C357*0.001)^2/4)/N357</f>
        <v>6713.8213340995781</v>
      </c>
      <c r="U357" s="43">
        <f t="shared" si="32"/>
        <v>0.01</v>
      </c>
      <c r="V357" s="42">
        <f>(J357*60)*(('Data and dimensionless numbers'!K357*0.001/60)/(PI()*('Data and dimensionless numbers'!C357*0.001)^2/4))/(C357^0.001)</f>
        <v>37.069673909028637</v>
      </c>
      <c r="W357" s="45">
        <f t="shared" si="33"/>
        <v>1.5191796754541978E-3</v>
      </c>
      <c r="X357" s="40">
        <f t="shared" si="34"/>
        <v>1.5302363240726684</v>
      </c>
      <c r="Y357" s="44">
        <f t="shared" si="35"/>
        <v>5.1757705070516599E-5</v>
      </c>
    </row>
    <row r="358" spans="1:25" ht="15.6" x14ac:dyDescent="0.3">
      <c r="A358" s="14" t="s">
        <v>159</v>
      </c>
      <c r="B358" s="14" t="s">
        <v>2</v>
      </c>
      <c r="C358" s="14">
        <v>6</v>
      </c>
      <c r="D358" s="51">
        <v>2.8274333882308137E-5</v>
      </c>
      <c r="E358" s="14">
        <v>10</v>
      </c>
      <c r="F358" s="14" t="s">
        <v>1</v>
      </c>
      <c r="G358" s="14" t="s">
        <v>0</v>
      </c>
      <c r="H358" s="14">
        <v>50</v>
      </c>
      <c r="I358" s="14">
        <v>0.01</v>
      </c>
      <c r="J358" s="14">
        <v>1</v>
      </c>
      <c r="K358" s="13">
        <v>1.05</v>
      </c>
      <c r="L358" s="12">
        <v>6700</v>
      </c>
      <c r="M358" s="56">
        <v>988.05</v>
      </c>
      <c r="N358" s="57">
        <v>5.4651999999999999E-4</v>
      </c>
      <c r="O358" s="59">
        <v>5.5310000000000005E-7</v>
      </c>
      <c r="P358" s="2">
        <v>7.0000000000014495E-4</v>
      </c>
      <c r="Q358" s="1">
        <v>0.60383989248970094</v>
      </c>
      <c r="R358" s="41" t="str">
        <f t="shared" si="31"/>
        <v>EGV05123</v>
      </c>
      <c r="S358" s="41" t="str">
        <f t="shared" si="30"/>
        <v>Pipe_Socket</v>
      </c>
      <c r="T358" s="42">
        <f>M358*('Data and dimensionless numbers'!C358*0.001)*('Data and dimensionless numbers'!K358*0.001/60)/(PI()*('Data and dimensionless numbers'!C358*0.001)^2/4)/N358</f>
        <v>6713.8213340995781</v>
      </c>
      <c r="U358" s="43">
        <f t="shared" si="32"/>
        <v>0.01</v>
      </c>
      <c r="V358" s="42">
        <f>(J358*60)*(('Data and dimensionless numbers'!K358*0.001/60)/(PI()*('Data and dimensionless numbers'!C358*0.001)^2/4))/(C358^0.001)</f>
        <v>37.069673909028637</v>
      </c>
      <c r="W358" s="45">
        <f t="shared" si="33"/>
        <v>1.5191796754541978E-3</v>
      </c>
      <c r="X358" s="40">
        <f t="shared" si="34"/>
        <v>1.5302363240726684</v>
      </c>
      <c r="Y358" s="44">
        <f t="shared" si="35"/>
        <v>4.025599283264673E-5</v>
      </c>
    </row>
    <row r="359" spans="1:25" ht="15.6" x14ac:dyDescent="0.3">
      <c r="A359" s="14" t="s">
        <v>158</v>
      </c>
      <c r="B359" s="14" t="s">
        <v>2</v>
      </c>
      <c r="C359" s="14">
        <v>6</v>
      </c>
      <c r="D359" s="51">
        <v>2.8274333882308137E-5</v>
      </c>
      <c r="E359" s="14">
        <v>10</v>
      </c>
      <c r="F359" s="14" t="s">
        <v>1</v>
      </c>
      <c r="G359" s="14" t="s">
        <v>0</v>
      </c>
      <c r="H359" s="14">
        <v>50</v>
      </c>
      <c r="I359" s="14">
        <v>0.01</v>
      </c>
      <c r="J359" s="14">
        <v>25</v>
      </c>
      <c r="K359" s="13">
        <v>1.05</v>
      </c>
      <c r="L359" s="12">
        <v>6700</v>
      </c>
      <c r="M359" s="56">
        <v>988.05</v>
      </c>
      <c r="N359" s="57">
        <v>5.4651999999999999E-4</v>
      </c>
      <c r="O359" s="59">
        <v>5.5310000000000005E-7</v>
      </c>
      <c r="P359" s="2">
        <v>7.6000000000000512E-3</v>
      </c>
      <c r="Q359" s="1">
        <v>6.5559759756011537</v>
      </c>
      <c r="R359" s="41" t="str">
        <f t="shared" si="31"/>
        <v>EGV05125</v>
      </c>
      <c r="S359" s="41" t="str">
        <f t="shared" si="30"/>
        <v>Pipe_Socket</v>
      </c>
      <c r="T359" s="42">
        <f>M359*('Data and dimensionless numbers'!C359*0.001)*('Data and dimensionless numbers'!K359*0.001/60)/(PI()*('Data and dimensionless numbers'!C359*0.001)^2/4)/N359</f>
        <v>6713.8213340995781</v>
      </c>
      <c r="U359" s="43">
        <f t="shared" si="32"/>
        <v>0.01</v>
      </c>
      <c r="V359" s="42">
        <f>(J359*60)*(('Data and dimensionless numbers'!K359*0.001/60)/(PI()*('Data and dimensionless numbers'!C359*0.001)^2/4))/(C359^0.001)</f>
        <v>926.74184772571584</v>
      </c>
      <c r="W359" s="45">
        <f t="shared" si="33"/>
        <v>1.5191796754541978E-3</v>
      </c>
      <c r="X359" s="40">
        <f t="shared" si="34"/>
        <v>1.5302363240726684</v>
      </c>
      <c r="Y359" s="44">
        <f t="shared" si="35"/>
        <v>4.3706506504007694E-4</v>
      </c>
    </row>
    <row r="360" spans="1:25" ht="15.6" x14ac:dyDescent="0.3">
      <c r="A360" s="16" t="s">
        <v>157</v>
      </c>
      <c r="B360" s="14" t="s">
        <v>2</v>
      </c>
      <c r="C360" s="14">
        <v>6</v>
      </c>
      <c r="D360" s="51">
        <v>2.8274333882308137E-5</v>
      </c>
      <c r="E360" s="14">
        <v>10</v>
      </c>
      <c r="F360" s="14" t="s">
        <v>1</v>
      </c>
      <c r="G360" s="14" t="s">
        <v>0</v>
      </c>
      <c r="H360" s="16">
        <v>50</v>
      </c>
      <c r="I360" s="14">
        <v>0.01</v>
      </c>
      <c r="J360" s="16">
        <v>180</v>
      </c>
      <c r="K360" s="18">
        <v>1.05</v>
      </c>
      <c r="L360" s="17">
        <v>6700</v>
      </c>
      <c r="M360" s="56">
        <v>988.05</v>
      </c>
      <c r="N360" s="57">
        <v>5.4651999999999999E-4</v>
      </c>
      <c r="O360" s="59">
        <v>5.5310000000000005E-7</v>
      </c>
      <c r="P360" s="2">
        <v>5.7900000000000063E-2</v>
      </c>
      <c r="Q360" s="1">
        <v>49.946185393066401</v>
      </c>
      <c r="R360" s="41" t="str">
        <f t="shared" si="31"/>
        <v>EGV05126</v>
      </c>
      <c r="S360" s="41" t="str">
        <f t="shared" si="30"/>
        <v>Pipe_Socket</v>
      </c>
      <c r="T360" s="42">
        <f>M360*('Data and dimensionless numbers'!C360*0.001)*('Data and dimensionless numbers'!K360*0.001/60)/(PI()*('Data and dimensionless numbers'!C360*0.001)^2/4)/N360</f>
        <v>6713.8213340995781</v>
      </c>
      <c r="U360" s="43">
        <f t="shared" si="32"/>
        <v>0.01</v>
      </c>
      <c r="V360" s="42">
        <f>(J360*60)*(('Data and dimensionless numbers'!K360*0.001/60)/(PI()*('Data and dimensionless numbers'!C360*0.001)^2/4))/(C360^0.001)</f>
        <v>6672.5413036251548</v>
      </c>
      <c r="W360" s="45">
        <f t="shared" si="33"/>
        <v>1.5191796754541978E-3</v>
      </c>
      <c r="X360" s="40">
        <f t="shared" si="34"/>
        <v>1.5302363240726684</v>
      </c>
      <c r="Y360" s="44">
        <f t="shared" si="35"/>
        <v>3.3297456928710937E-3</v>
      </c>
    </row>
    <row r="361" spans="1:25" ht="15.6" x14ac:dyDescent="0.3">
      <c r="A361" s="16" t="s">
        <v>156</v>
      </c>
      <c r="B361" s="14" t="s">
        <v>2</v>
      </c>
      <c r="C361" s="14">
        <v>6</v>
      </c>
      <c r="D361" s="51">
        <v>2.8274333882308137E-5</v>
      </c>
      <c r="E361" s="14">
        <v>10</v>
      </c>
      <c r="F361" s="14" t="s">
        <v>1</v>
      </c>
      <c r="G361" s="14" t="s">
        <v>0</v>
      </c>
      <c r="H361" s="14">
        <v>50</v>
      </c>
      <c r="I361" s="14">
        <v>0.01</v>
      </c>
      <c r="J361" s="14">
        <v>150</v>
      </c>
      <c r="K361" s="18">
        <v>1.05</v>
      </c>
      <c r="L361" s="12">
        <v>6700</v>
      </c>
      <c r="M361" s="56">
        <v>988.05</v>
      </c>
      <c r="N361" s="57">
        <v>5.4651999999999999E-4</v>
      </c>
      <c r="O361" s="59">
        <v>5.5310000000000005E-7</v>
      </c>
      <c r="P361" s="2">
        <v>5.1400000000001E-2</v>
      </c>
      <c r="Q361" s="1">
        <v>44.339100677092574</v>
      </c>
      <c r="R361" s="41" t="str">
        <f t="shared" si="31"/>
        <v>EGV05127</v>
      </c>
      <c r="S361" s="41" t="str">
        <f t="shared" si="30"/>
        <v>Pipe_Socket</v>
      </c>
      <c r="T361" s="42">
        <f>M361*('Data and dimensionless numbers'!C361*0.001)*('Data and dimensionless numbers'!K361*0.001/60)/(PI()*('Data and dimensionless numbers'!C361*0.001)^2/4)/N361</f>
        <v>6713.8213340995781</v>
      </c>
      <c r="U361" s="43">
        <f t="shared" si="32"/>
        <v>0.01</v>
      </c>
      <c r="V361" s="42">
        <f>(J361*60)*(('Data and dimensionless numbers'!K361*0.001/60)/(PI()*('Data and dimensionless numbers'!C361*0.001)^2/4))/(C361^0.001)</f>
        <v>5560.4510863542955</v>
      </c>
      <c r="W361" s="45">
        <f t="shared" si="33"/>
        <v>1.5191796754541978E-3</v>
      </c>
      <c r="X361" s="40">
        <f t="shared" si="34"/>
        <v>1.5302363240726684</v>
      </c>
      <c r="Y361" s="44">
        <f t="shared" si="35"/>
        <v>2.9559400451395052E-3</v>
      </c>
    </row>
    <row r="362" spans="1:25" ht="15.6" x14ac:dyDescent="0.3">
      <c r="A362" s="16" t="s">
        <v>155</v>
      </c>
      <c r="B362" s="14" t="s">
        <v>2</v>
      </c>
      <c r="C362" s="14">
        <v>6</v>
      </c>
      <c r="D362" s="51">
        <v>2.8274333882308137E-5</v>
      </c>
      <c r="E362" s="14">
        <v>10</v>
      </c>
      <c r="F362" s="14" t="s">
        <v>1</v>
      </c>
      <c r="G362" s="14" t="s">
        <v>0</v>
      </c>
      <c r="H362" s="16">
        <v>50</v>
      </c>
      <c r="I362" s="14">
        <v>0.01</v>
      </c>
      <c r="J362" s="14">
        <v>30</v>
      </c>
      <c r="K362" s="18">
        <v>1.05</v>
      </c>
      <c r="L362" s="12">
        <v>6700</v>
      </c>
      <c r="M362" s="56">
        <v>988.05</v>
      </c>
      <c r="N362" s="57">
        <v>5.4651999999999999E-4</v>
      </c>
      <c r="O362" s="59">
        <v>5.5310000000000005E-7</v>
      </c>
      <c r="P362" s="2">
        <v>1.0300000000000864E-2</v>
      </c>
      <c r="Q362" s="1">
        <v>8.8850727037759327</v>
      </c>
      <c r="R362" s="41" t="str">
        <f t="shared" si="31"/>
        <v>EGV05128</v>
      </c>
      <c r="S362" s="41" t="str">
        <f t="shared" si="30"/>
        <v>Pipe_Socket</v>
      </c>
      <c r="T362" s="42">
        <f>M362*('Data and dimensionless numbers'!C362*0.001)*('Data and dimensionless numbers'!K362*0.001/60)/(PI()*('Data and dimensionless numbers'!C362*0.001)^2/4)/N362</f>
        <v>6713.8213340995781</v>
      </c>
      <c r="U362" s="43">
        <f t="shared" si="32"/>
        <v>0.01</v>
      </c>
      <c r="V362" s="42">
        <f>(J362*60)*(('Data and dimensionless numbers'!K362*0.001/60)/(PI()*('Data and dimensionless numbers'!C362*0.001)^2/4))/(C362^0.001)</f>
        <v>1112.0902172708591</v>
      </c>
      <c r="W362" s="45">
        <f t="shared" si="33"/>
        <v>1.5191796754541978E-3</v>
      </c>
      <c r="X362" s="40">
        <f t="shared" si="34"/>
        <v>1.5302363240726684</v>
      </c>
      <c r="Y362" s="44">
        <f t="shared" si="35"/>
        <v>5.9233818025172878E-4</v>
      </c>
    </row>
    <row r="363" spans="1:25" ht="15.6" x14ac:dyDescent="0.3">
      <c r="A363" s="16" t="s">
        <v>154</v>
      </c>
      <c r="B363" s="14" t="s">
        <v>2</v>
      </c>
      <c r="C363" s="14">
        <v>6</v>
      </c>
      <c r="D363" s="51">
        <v>2.8274333882308137E-5</v>
      </c>
      <c r="E363" s="14">
        <v>10</v>
      </c>
      <c r="F363" s="14" t="s">
        <v>1</v>
      </c>
      <c r="G363" s="14" t="s">
        <v>0</v>
      </c>
      <c r="H363" s="14">
        <v>50</v>
      </c>
      <c r="I363" s="14">
        <v>0.01</v>
      </c>
      <c r="J363" s="14">
        <v>10</v>
      </c>
      <c r="K363" s="18">
        <v>1.05</v>
      </c>
      <c r="L363" s="12">
        <v>6700</v>
      </c>
      <c r="M363" s="56">
        <v>988.05</v>
      </c>
      <c r="N363" s="57">
        <v>5.4651999999999999E-4</v>
      </c>
      <c r="O363" s="59">
        <v>5.5310000000000005E-7</v>
      </c>
      <c r="P363" s="2">
        <v>3.5000000000007248E-3</v>
      </c>
      <c r="Q363" s="1">
        <v>3.0191994624485043</v>
      </c>
      <c r="R363" s="41" t="str">
        <f t="shared" si="31"/>
        <v>EGV05129</v>
      </c>
      <c r="S363" s="41" t="str">
        <f t="shared" si="30"/>
        <v>Pipe_Socket</v>
      </c>
      <c r="T363" s="42">
        <f>M363*('Data and dimensionless numbers'!C363*0.001)*('Data and dimensionless numbers'!K363*0.001/60)/(PI()*('Data and dimensionless numbers'!C363*0.001)^2/4)/N363</f>
        <v>6713.8213340995781</v>
      </c>
      <c r="U363" s="43">
        <f t="shared" si="32"/>
        <v>0.01</v>
      </c>
      <c r="V363" s="42">
        <f>(J363*60)*(('Data and dimensionless numbers'!K363*0.001/60)/(PI()*('Data and dimensionless numbers'!C363*0.001)^2/4))/(C363^0.001)</f>
        <v>370.69673909028637</v>
      </c>
      <c r="W363" s="45">
        <f t="shared" si="33"/>
        <v>1.5191796754541978E-3</v>
      </c>
      <c r="X363" s="40">
        <f t="shared" si="34"/>
        <v>1.5302363240726684</v>
      </c>
      <c r="Y363" s="44">
        <f t="shared" si="35"/>
        <v>2.0127996416323364E-4</v>
      </c>
    </row>
    <row r="364" spans="1:25" ht="15.6" x14ac:dyDescent="0.3">
      <c r="A364" s="16" t="s">
        <v>153</v>
      </c>
      <c r="B364" s="14" t="s">
        <v>2</v>
      </c>
      <c r="C364" s="14">
        <v>6</v>
      </c>
      <c r="D364" s="51">
        <v>2.8274333882308137E-5</v>
      </c>
      <c r="E364" s="14">
        <v>10</v>
      </c>
      <c r="F364" s="14" t="s">
        <v>1</v>
      </c>
      <c r="G364" s="14" t="s">
        <v>0</v>
      </c>
      <c r="H364" s="16">
        <v>50</v>
      </c>
      <c r="I364" s="14">
        <v>0.01</v>
      </c>
      <c r="J364" s="14">
        <v>150</v>
      </c>
      <c r="K364" s="18">
        <v>1.05</v>
      </c>
      <c r="L364" s="12">
        <v>6700</v>
      </c>
      <c r="M364" s="56">
        <v>988.05</v>
      </c>
      <c r="N364" s="57">
        <v>5.4651999999999999E-4</v>
      </c>
      <c r="O364" s="59">
        <v>5.5310000000000005E-7</v>
      </c>
      <c r="P364" s="2">
        <v>5.2900000000001057E-2</v>
      </c>
      <c r="Q364" s="1">
        <v>45.633043303856006</v>
      </c>
      <c r="R364" s="41" t="str">
        <f t="shared" si="31"/>
        <v>EGV05131</v>
      </c>
      <c r="S364" s="41" t="str">
        <f t="shared" si="30"/>
        <v>Pipe_Socket</v>
      </c>
      <c r="T364" s="42">
        <f>M364*('Data and dimensionless numbers'!C364*0.001)*('Data and dimensionless numbers'!K364*0.001/60)/(PI()*('Data and dimensionless numbers'!C364*0.001)^2/4)/N364</f>
        <v>6713.8213340995781</v>
      </c>
      <c r="U364" s="43">
        <f t="shared" si="32"/>
        <v>0.01</v>
      </c>
      <c r="V364" s="42">
        <f>(J364*60)*(('Data and dimensionless numbers'!K364*0.001/60)/(PI()*('Data and dimensionless numbers'!C364*0.001)^2/4))/(C364^0.001)</f>
        <v>5560.4510863542955</v>
      </c>
      <c r="W364" s="45">
        <f t="shared" si="33"/>
        <v>1.5191796754541978E-3</v>
      </c>
      <c r="X364" s="40">
        <f t="shared" si="34"/>
        <v>1.5302363240726684</v>
      </c>
      <c r="Y364" s="44">
        <f t="shared" si="35"/>
        <v>3.042202886923734E-3</v>
      </c>
    </row>
    <row r="365" spans="1:25" ht="15.6" x14ac:dyDescent="0.3">
      <c r="A365" s="16" t="s">
        <v>152</v>
      </c>
      <c r="B365" s="14" t="s">
        <v>2</v>
      </c>
      <c r="C365" s="14">
        <v>6</v>
      </c>
      <c r="D365" s="51">
        <v>2.8274333882308137E-5</v>
      </c>
      <c r="E365" s="14">
        <v>10</v>
      </c>
      <c r="F365" s="14" t="s">
        <v>1</v>
      </c>
      <c r="G365" s="14" t="s">
        <v>0</v>
      </c>
      <c r="H365" s="14">
        <v>50</v>
      </c>
      <c r="I365" s="14">
        <v>0.01</v>
      </c>
      <c r="J365" s="14">
        <v>60</v>
      </c>
      <c r="K365" s="18">
        <v>1.05</v>
      </c>
      <c r="L365" s="12">
        <v>6700</v>
      </c>
      <c r="M365" s="56">
        <v>988.05</v>
      </c>
      <c r="N365" s="57">
        <v>5.4651999999999999E-4</v>
      </c>
      <c r="O365" s="59">
        <v>5.5310000000000005E-7</v>
      </c>
      <c r="P365" s="2">
        <v>2.2500000000000853E-2</v>
      </c>
      <c r="Q365" s="1">
        <v>19.409139401451387</v>
      </c>
      <c r="R365" s="41" t="str">
        <f t="shared" si="31"/>
        <v>EGV05132</v>
      </c>
      <c r="S365" s="41" t="str">
        <f t="shared" si="30"/>
        <v>Pipe_Socket</v>
      </c>
      <c r="T365" s="42">
        <f>M365*('Data and dimensionless numbers'!C365*0.001)*('Data and dimensionless numbers'!K365*0.001/60)/(PI()*('Data and dimensionless numbers'!C365*0.001)^2/4)/N365</f>
        <v>6713.8213340995781</v>
      </c>
      <c r="U365" s="43">
        <f t="shared" si="32"/>
        <v>0.01</v>
      </c>
      <c r="V365" s="42">
        <f>(J365*60)*(('Data and dimensionless numbers'!K365*0.001/60)/(PI()*('Data and dimensionless numbers'!C365*0.001)^2/4))/(C365^0.001)</f>
        <v>2224.1804345417181</v>
      </c>
      <c r="W365" s="45">
        <f t="shared" si="33"/>
        <v>1.5191796754541978E-3</v>
      </c>
      <c r="X365" s="40">
        <f t="shared" si="34"/>
        <v>1.5302363240726684</v>
      </c>
      <c r="Y365" s="44">
        <f t="shared" si="35"/>
        <v>1.2939426267634258E-3</v>
      </c>
    </row>
    <row r="366" spans="1:25" ht="15.6" x14ac:dyDescent="0.3">
      <c r="A366" s="16" t="s">
        <v>151</v>
      </c>
      <c r="B366" s="14" t="s">
        <v>2</v>
      </c>
      <c r="C366" s="14">
        <v>6</v>
      </c>
      <c r="D366" s="51">
        <v>2.8274333882308137E-5</v>
      </c>
      <c r="E366" s="14">
        <v>10</v>
      </c>
      <c r="F366" s="14" t="s">
        <v>1</v>
      </c>
      <c r="G366" s="14" t="s">
        <v>0</v>
      </c>
      <c r="H366" s="16">
        <v>50</v>
      </c>
      <c r="I366" s="14">
        <v>0.01</v>
      </c>
      <c r="J366" s="14">
        <v>180</v>
      </c>
      <c r="K366" s="18">
        <v>1.05</v>
      </c>
      <c r="L366" s="12">
        <v>6700</v>
      </c>
      <c r="M366" s="56">
        <v>988.05</v>
      </c>
      <c r="N366" s="57">
        <v>5.4651999999999999E-4</v>
      </c>
      <c r="O366" s="59">
        <v>5.5310000000000005E-7</v>
      </c>
      <c r="P366" s="2">
        <v>5.969999999999942E-2</v>
      </c>
      <c r="Q366" s="1">
        <v>51.498916545181899</v>
      </c>
      <c r="R366" s="41" t="str">
        <f t="shared" si="31"/>
        <v>EGV05134</v>
      </c>
      <c r="S366" s="41" t="str">
        <f t="shared" si="30"/>
        <v>Pipe_Socket</v>
      </c>
      <c r="T366" s="42">
        <f>M366*('Data and dimensionless numbers'!C366*0.001)*('Data and dimensionless numbers'!K366*0.001/60)/(PI()*('Data and dimensionless numbers'!C366*0.001)^2/4)/N366</f>
        <v>6713.8213340995781</v>
      </c>
      <c r="U366" s="43">
        <f t="shared" si="32"/>
        <v>0.01</v>
      </c>
      <c r="V366" s="42">
        <f>(J366*60)*(('Data and dimensionless numbers'!K366*0.001/60)/(PI()*('Data and dimensionless numbers'!C366*0.001)^2/4))/(C366^0.001)</f>
        <v>6672.5413036251548</v>
      </c>
      <c r="W366" s="45">
        <f t="shared" si="33"/>
        <v>1.5191796754541978E-3</v>
      </c>
      <c r="X366" s="40">
        <f t="shared" si="34"/>
        <v>1.5302363240726684</v>
      </c>
      <c r="Y366" s="44">
        <f t="shared" si="35"/>
        <v>3.4332611030121266E-3</v>
      </c>
    </row>
    <row r="367" spans="1:25" ht="15.6" x14ac:dyDescent="0.3">
      <c r="A367" s="16" t="s">
        <v>150</v>
      </c>
      <c r="B367" s="14" t="s">
        <v>2</v>
      </c>
      <c r="C367" s="14">
        <v>6</v>
      </c>
      <c r="D367" s="51">
        <v>2.8274333882308137E-5</v>
      </c>
      <c r="E367" s="14">
        <v>10</v>
      </c>
      <c r="F367" s="14" t="s">
        <v>1</v>
      </c>
      <c r="G367" s="14" t="s">
        <v>0</v>
      </c>
      <c r="H367" s="16">
        <v>50</v>
      </c>
      <c r="I367" s="14">
        <v>0.01</v>
      </c>
      <c r="J367" s="14">
        <v>45</v>
      </c>
      <c r="K367" s="18">
        <v>1.05</v>
      </c>
      <c r="L367" s="12">
        <v>6700</v>
      </c>
      <c r="M367" s="56">
        <v>988.05</v>
      </c>
      <c r="N367" s="57">
        <v>5.4651999999999999E-4</v>
      </c>
      <c r="O367" s="59">
        <v>5.5310000000000005E-7</v>
      </c>
      <c r="P367" s="2">
        <v>1.6899999999999693E-2</v>
      </c>
      <c r="Q367" s="1">
        <v>14.578420261533781</v>
      </c>
      <c r="R367" s="41" t="str">
        <f t="shared" si="31"/>
        <v>EGV05135</v>
      </c>
      <c r="S367" s="41" t="str">
        <f t="shared" si="30"/>
        <v>Pipe_Socket</v>
      </c>
      <c r="T367" s="42">
        <f>M367*('Data and dimensionless numbers'!C367*0.001)*('Data and dimensionless numbers'!K367*0.001/60)/(PI()*('Data and dimensionless numbers'!C367*0.001)^2/4)/N367</f>
        <v>6713.8213340995781</v>
      </c>
      <c r="U367" s="43">
        <f t="shared" si="32"/>
        <v>0.01</v>
      </c>
      <c r="V367" s="42">
        <f>(J367*60)*(('Data and dimensionless numbers'!K367*0.001/60)/(PI()*('Data and dimensionless numbers'!C367*0.001)^2/4))/(C367^0.001)</f>
        <v>1668.1353259062887</v>
      </c>
      <c r="W367" s="45">
        <f t="shared" si="33"/>
        <v>1.5191796754541978E-3</v>
      </c>
      <c r="X367" s="40">
        <f t="shared" si="34"/>
        <v>1.5302363240726684</v>
      </c>
      <c r="Y367" s="44">
        <f t="shared" si="35"/>
        <v>9.7189468410225201E-4</v>
      </c>
    </row>
    <row r="368" spans="1:25" ht="15.6" x14ac:dyDescent="0.3">
      <c r="A368" s="16" t="s">
        <v>149</v>
      </c>
      <c r="B368" s="14" t="s">
        <v>2</v>
      </c>
      <c r="C368" s="14">
        <v>6</v>
      </c>
      <c r="D368" s="51">
        <v>2.8274333882308137E-5</v>
      </c>
      <c r="E368" s="14">
        <v>10</v>
      </c>
      <c r="F368" s="14" t="s">
        <v>1</v>
      </c>
      <c r="G368" s="14" t="s">
        <v>0</v>
      </c>
      <c r="H368" s="14">
        <v>50</v>
      </c>
      <c r="I368" s="14">
        <v>0.01</v>
      </c>
      <c r="J368" s="14">
        <v>2.5</v>
      </c>
      <c r="K368" s="18">
        <v>1.05</v>
      </c>
      <c r="L368" s="12">
        <v>6700</v>
      </c>
      <c r="M368" s="56">
        <v>988.05</v>
      </c>
      <c r="N368" s="57">
        <v>5.4651999999999999E-4</v>
      </c>
      <c r="O368" s="59">
        <v>5.5310000000000005E-7</v>
      </c>
      <c r="P368" s="2">
        <v>1.300000000000523E-3</v>
      </c>
      <c r="Q368" s="1">
        <v>1.1214169431953778</v>
      </c>
      <c r="R368" s="41" t="str">
        <f t="shared" si="31"/>
        <v>EGV05136</v>
      </c>
      <c r="S368" s="41" t="str">
        <f t="shared" si="30"/>
        <v>Pipe_Socket</v>
      </c>
      <c r="T368" s="42">
        <f>M368*('Data and dimensionless numbers'!C368*0.001)*('Data and dimensionless numbers'!K368*0.001/60)/(PI()*('Data and dimensionless numbers'!C368*0.001)^2/4)/N368</f>
        <v>6713.8213340995781</v>
      </c>
      <c r="U368" s="43">
        <f t="shared" si="32"/>
        <v>0.01</v>
      </c>
      <c r="V368" s="42">
        <f>(J368*60)*(('Data and dimensionless numbers'!K368*0.001/60)/(PI()*('Data and dimensionless numbers'!C368*0.001)^2/4))/(C368^0.001)</f>
        <v>92.674184772571593</v>
      </c>
      <c r="W368" s="45">
        <f t="shared" si="33"/>
        <v>1.5191796754541978E-3</v>
      </c>
      <c r="X368" s="40">
        <f t="shared" si="34"/>
        <v>1.5302363240726684</v>
      </c>
      <c r="Y368" s="44">
        <f t="shared" si="35"/>
        <v>7.4761129546358515E-5</v>
      </c>
    </row>
    <row r="369" spans="1:25" ht="15.6" x14ac:dyDescent="0.3">
      <c r="A369" s="16" t="s">
        <v>148</v>
      </c>
      <c r="B369" s="14" t="s">
        <v>2</v>
      </c>
      <c r="C369" s="14">
        <v>6</v>
      </c>
      <c r="D369" s="51">
        <v>2.8274333882308137E-5</v>
      </c>
      <c r="E369" s="14">
        <v>10</v>
      </c>
      <c r="F369" s="14" t="s">
        <v>1</v>
      </c>
      <c r="G369" s="14" t="s">
        <v>0</v>
      </c>
      <c r="H369" s="16">
        <v>50</v>
      </c>
      <c r="I369" s="14">
        <v>0.01</v>
      </c>
      <c r="J369" s="14">
        <v>2.5</v>
      </c>
      <c r="K369" s="18">
        <v>1.05</v>
      </c>
      <c r="L369" s="12">
        <v>6700</v>
      </c>
      <c r="M369" s="56">
        <v>988.05</v>
      </c>
      <c r="N369" s="57">
        <v>5.4651999999999999E-4</v>
      </c>
      <c r="O369" s="59">
        <v>5.5310000000000005E-7</v>
      </c>
      <c r="P369" s="2">
        <v>1.300000000000523E-3</v>
      </c>
      <c r="Q369" s="1">
        <v>1.1214169431953778</v>
      </c>
      <c r="R369" s="41" t="str">
        <f t="shared" si="31"/>
        <v>EGV05137</v>
      </c>
      <c r="S369" s="41" t="str">
        <f t="shared" si="30"/>
        <v>Pipe_Socket</v>
      </c>
      <c r="T369" s="42">
        <f>M369*('Data and dimensionless numbers'!C369*0.001)*('Data and dimensionless numbers'!K369*0.001/60)/(PI()*('Data and dimensionless numbers'!C369*0.001)^2/4)/N369</f>
        <v>6713.8213340995781</v>
      </c>
      <c r="U369" s="43">
        <f t="shared" si="32"/>
        <v>0.01</v>
      </c>
      <c r="V369" s="42">
        <f>(J369*60)*(('Data and dimensionless numbers'!K369*0.001/60)/(PI()*('Data and dimensionless numbers'!C369*0.001)^2/4))/(C369^0.001)</f>
        <v>92.674184772571593</v>
      </c>
      <c r="W369" s="45">
        <f t="shared" si="33"/>
        <v>1.5191796754541978E-3</v>
      </c>
      <c r="X369" s="40">
        <f t="shared" si="34"/>
        <v>1.5302363240726684</v>
      </c>
      <c r="Y369" s="44">
        <f t="shared" si="35"/>
        <v>7.4761129546358515E-5</v>
      </c>
    </row>
    <row r="370" spans="1:25" ht="15.6" x14ac:dyDescent="0.3">
      <c r="A370" s="16" t="s">
        <v>147</v>
      </c>
      <c r="B370" s="14" t="s">
        <v>2</v>
      </c>
      <c r="C370" s="14">
        <v>6</v>
      </c>
      <c r="D370" s="51">
        <v>2.8274333882308137E-5</v>
      </c>
      <c r="E370" s="14">
        <v>10</v>
      </c>
      <c r="F370" s="14" t="s">
        <v>1</v>
      </c>
      <c r="G370" s="14" t="s">
        <v>0</v>
      </c>
      <c r="H370" s="16">
        <v>50</v>
      </c>
      <c r="I370" s="14">
        <v>0.01</v>
      </c>
      <c r="J370" s="14">
        <v>2.5</v>
      </c>
      <c r="K370" s="18">
        <v>1.05</v>
      </c>
      <c r="L370" s="12">
        <v>6700</v>
      </c>
      <c r="M370" s="56">
        <v>988.05</v>
      </c>
      <c r="N370" s="57">
        <v>5.4651999999999999E-4</v>
      </c>
      <c r="O370" s="59">
        <v>5.5310000000000005E-7</v>
      </c>
      <c r="P370" s="2">
        <v>1.1999999999989797E-3</v>
      </c>
      <c r="Q370" s="1">
        <v>1.0351541014098213</v>
      </c>
      <c r="R370" s="41" t="str">
        <f t="shared" si="31"/>
        <v>EGV05138</v>
      </c>
      <c r="S370" s="41" t="str">
        <f t="shared" si="30"/>
        <v>Pipe_Socket</v>
      </c>
      <c r="T370" s="42">
        <f>M370*('Data and dimensionless numbers'!C370*0.001)*('Data and dimensionless numbers'!K370*0.001/60)/(PI()*('Data and dimensionless numbers'!C370*0.001)^2/4)/N370</f>
        <v>6713.8213340995781</v>
      </c>
      <c r="U370" s="43">
        <f t="shared" si="32"/>
        <v>0.01</v>
      </c>
      <c r="V370" s="42">
        <f>(J370*60)*(('Data and dimensionless numbers'!K370*0.001/60)/(PI()*('Data and dimensionless numbers'!C370*0.001)^2/4))/(C370^0.001)</f>
        <v>92.674184772571593</v>
      </c>
      <c r="W370" s="45">
        <f t="shared" si="33"/>
        <v>1.5191796754541978E-3</v>
      </c>
      <c r="X370" s="40">
        <f t="shared" si="34"/>
        <v>1.5302363240726684</v>
      </c>
      <c r="Y370" s="44">
        <f t="shared" si="35"/>
        <v>6.9010273427321425E-5</v>
      </c>
    </row>
    <row r="371" spans="1:25" ht="15.6" x14ac:dyDescent="0.3">
      <c r="A371" s="16" t="s">
        <v>146</v>
      </c>
      <c r="B371" s="14" t="s">
        <v>2</v>
      </c>
      <c r="C371" s="14">
        <v>6</v>
      </c>
      <c r="D371" s="51">
        <v>2.8274333882308137E-5</v>
      </c>
      <c r="E371" s="14">
        <v>10</v>
      </c>
      <c r="F371" s="14" t="s">
        <v>1</v>
      </c>
      <c r="G371" s="14" t="s">
        <v>0</v>
      </c>
      <c r="H371" s="14">
        <v>50</v>
      </c>
      <c r="I371" s="14">
        <v>0.01</v>
      </c>
      <c r="J371" s="14">
        <v>5</v>
      </c>
      <c r="K371" s="18">
        <v>1.05</v>
      </c>
      <c r="L371" s="12">
        <v>6700</v>
      </c>
      <c r="M371" s="56">
        <v>988.05</v>
      </c>
      <c r="N371" s="57">
        <v>5.4651999999999999E-4</v>
      </c>
      <c r="O371" s="59">
        <v>5.5310000000000005E-7</v>
      </c>
      <c r="P371" s="2">
        <v>2.5999999999992696E-3</v>
      </c>
      <c r="Q371" s="1">
        <v>2.242833886389223</v>
      </c>
      <c r="R371" s="41" t="str">
        <f t="shared" si="31"/>
        <v>EGV05139</v>
      </c>
      <c r="S371" s="41" t="str">
        <f t="shared" si="30"/>
        <v>Pipe_Socket</v>
      </c>
      <c r="T371" s="42">
        <f>M371*('Data and dimensionless numbers'!C371*0.001)*('Data and dimensionless numbers'!K371*0.001/60)/(PI()*('Data and dimensionless numbers'!C371*0.001)^2/4)/N371</f>
        <v>6713.8213340995781</v>
      </c>
      <c r="U371" s="43">
        <f t="shared" si="32"/>
        <v>0.01</v>
      </c>
      <c r="V371" s="42">
        <f>(J371*60)*(('Data and dimensionless numbers'!K371*0.001/60)/(PI()*('Data and dimensionless numbers'!C371*0.001)^2/4))/(C371^0.001)</f>
        <v>185.34836954514319</v>
      </c>
      <c r="W371" s="45">
        <f t="shared" si="33"/>
        <v>1.5191796754541978E-3</v>
      </c>
      <c r="X371" s="40">
        <f t="shared" si="34"/>
        <v>1.5302363240726684</v>
      </c>
      <c r="Y371" s="44">
        <f t="shared" si="35"/>
        <v>1.4952225909261487E-4</v>
      </c>
    </row>
    <row r="372" spans="1:25" ht="15.6" x14ac:dyDescent="0.3">
      <c r="A372" s="16" t="s">
        <v>145</v>
      </c>
      <c r="B372" s="14" t="s">
        <v>2</v>
      </c>
      <c r="C372" s="14">
        <v>6</v>
      </c>
      <c r="D372" s="51">
        <v>2.8274333882308137E-5</v>
      </c>
      <c r="E372" s="14">
        <v>10</v>
      </c>
      <c r="F372" s="14" t="s">
        <v>1</v>
      </c>
      <c r="G372" s="14" t="s">
        <v>0</v>
      </c>
      <c r="H372" s="16">
        <v>50</v>
      </c>
      <c r="I372" s="14">
        <v>0.01</v>
      </c>
      <c r="J372" s="14">
        <v>5</v>
      </c>
      <c r="K372" s="18">
        <v>1.05</v>
      </c>
      <c r="L372" s="12">
        <v>6700</v>
      </c>
      <c r="M372" s="56">
        <v>988.05</v>
      </c>
      <c r="N372" s="57">
        <v>5.4651999999999999E-4</v>
      </c>
      <c r="O372" s="59">
        <v>5.5310000000000005E-7</v>
      </c>
      <c r="P372" s="2">
        <v>2.3999999999997357E-3</v>
      </c>
      <c r="Q372" s="1">
        <v>2.0703082028211748</v>
      </c>
      <c r="R372" s="41" t="str">
        <f t="shared" si="31"/>
        <v>EGV05140</v>
      </c>
      <c r="S372" s="41" t="str">
        <f t="shared" si="30"/>
        <v>Pipe_Socket</v>
      </c>
      <c r="T372" s="42">
        <f>M372*('Data and dimensionless numbers'!C372*0.001)*('Data and dimensionless numbers'!K372*0.001/60)/(PI()*('Data and dimensionless numbers'!C372*0.001)^2/4)/N372</f>
        <v>6713.8213340995781</v>
      </c>
      <c r="U372" s="43">
        <f t="shared" si="32"/>
        <v>0.01</v>
      </c>
      <c r="V372" s="42">
        <f>(J372*60)*(('Data and dimensionless numbers'!K372*0.001/60)/(PI()*('Data and dimensionless numbers'!C372*0.001)^2/4))/(C372^0.001)</f>
        <v>185.34836954514319</v>
      </c>
      <c r="W372" s="45">
        <f t="shared" si="33"/>
        <v>1.5191796754541978E-3</v>
      </c>
      <c r="X372" s="40">
        <f t="shared" si="34"/>
        <v>1.5302363240726684</v>
      </c>
      <c r="Y372" s="44">
        <f t="shared" si="35"/>
        <v>1.3802054685474498E-4</v>
      </c>
    </row>
    <row r="373" spans="1:25" ht="15.6" x14ac:dyDescent="0.3">
      <c r="A373" s="16" t="s">
        <v>144</v>
      </c>
      <c r="B373" s="14" t="s">
        <v>2</v>
      </c>
      <c r="C373" s="14">
        <v>6</v>
      </c>
      <c r="D373" s="51">
        <v>2.8274333882308137E-5</v>
      </c>
      <c r="E373" s="14">
        <v>10</v>
      </c>
      <c r="F373" s="14" t="s">
        <v>1</v>
      </c>
      <c r="G373" s="14" t="s">
        <v>0</v>
      </c>
      <c r="H373" s="16">
        <v>50</v>
      </c>
      <c r="I373" s="14">
        <v>0.01</v>
      </c>
      <c r="J373" s="14">
        <v>5</v>
      </c>
      <c r="K373" s="18">
        <v>1.05</v>
      </c>
      <c r="L373" s="12">
        <v>6700</v>
      </c>
      <c r="M373" s="56">
        <v>988.05</v>
      </c>
      <c r="N373" s="57">
        <v>5.4651999999999999E-4</v>
      </c>
      <c r="O373" s="59">
        <v>5.5310000000000005E-7</v>
      </c>
      <c r="P373" s="2">
        <v>2.2000000000002018E-3</v>
      </c>
      <c r="Q373" s="1">
        <v>1.8977825192531268</v>
      </c>
      <c r="R373" s="41" t="str">
        <f t="shared" si="31"/>
        <v>EGV05141</v>
      </c>
      <c r="S373" s="41" t="str">
        <f t="shared" si="30"/>
        <v>Pipe_Socket</v>
      </c>
      <c r="T373" s="42">
        <f>M373*('Data and dimensionless numbers'!C373*0.001)*('Data and dimensionless numbers'!K373*0.001/60)/(PI()*('Data and dimensionless numbers'!C373*0.001)^2/4)/N373</f>
        <v>6713.8213340995781</v>
      </c>
      <c r="U373" s="43">
        <f t="shared" si="32"/>
        <v>0.01</v>
      </c>
      <c r="V373" s="42">
        <f>(J373*60)*(('Data and dimensionless numbers'!K373*0.001/60)/(PI()*('Data and dimensionless numbers'!C373*0.001)^2/4))/(C373^0.001)</f>
        <v>185.34836954514319</v>
      </c>
      <c r="W373" s="45">
        <f t="shared" si="33"/>
        <v>1.5191796754541978E-3</v>
      </c>
      <c r="X373" s="40">
        <f t="shared" si="34"/>
        <v>1.5302363240726684</v>
      </c>
      <c r="Y373" s="44">
        <f t="shared" si="35"/>
        <v>1.2651883461687512E-4</v>
      </c>
    </row>
    <row r="374" spans="1:25" ht="15.6" x14ac:dyDescent="0.3">
      <c r="A374" s="16" t="s">
        <v>143</v>
      </c>
      <c r="B374" s="14" t="s">
        <v>2</v>
      </c>
      <c r="C374" s="14">
        <v>6</v>
      </c>
      <c r="D374" s="51">
        <v>2.8274333882308137E-5</v>
      </c>
      <c r="E374" s="14">
        <v>10</v>
      </c>
      <c r="F374" s="14" t="s">
        <v>1</v>
      </c>
      <c r="G374" s="14" t="s">
        <v>0</v>
      </c>
      <c r="H374" s="16">
        <v>50</v>
      </c>
      <c r="I374" s="14">
        <v>0.01</v>
      </c>
      <c r="J374" s="14">
        <v>90</v>
      </c>
      <c r="K374" s="18">
        <v>1.05</v>
      </c>
      <c r="L374" s="12">
        <v>6700</v>
      </c>
      <c r="M374" s="56">
        <v>988.05</v>
      </c>
      <c r="N374" s="57">
        <v>5.4651999999999999E-4</v>
      </c>
      <c r="O374" s="59">
        <v>5.5310000000000005E-7</v>
      </c>
      <c r="P374" s="2">
        <v>4.1599999999998971E-2</v>
      </c>
      <c r="Q374" s="1">
        <v>35.885342182236762</v>
      </c>
      <c r="R374" s="41" t="str">
        <f t="shared" si="31"/>
        <v>EGV05142</v>
      </c>
      <c r="S374" s="41" t="str">
        <f t="shared" si="30"/>
        <v>Pipe_Socket</v>
      </c>
      <c r="T374" s="42">
        <f>M374*('Data and dimensionless numbers'!C374*0.001)*('Data and dimensionless numbers'!K374*0.001/60)/(PI()*('Data and dimensionless numbers'!C374*0.001)^2/4)/N374</f>
        <v>6713.8213340995781</v>
      </c>
      <c r="U374" s="43">
        <f t="shared" si="32"/>
        <v>0.01</v>
      </c>
      <c r="V374" s="42">
        <f>(J374*60)*(('Data and dimensionless numbers'!K374*0.001/60)/(PI()*('Data and dimensionless numbers'!C374*0.001)^2/4))/(C374^0.001)</f>
        <v>3336.2706518125774</v>
      </c>
      <c r="W374" s="45">
        <f t="shared" si="33"/>
        <v>1.5191796754541978E-3</v>
      </c>
      <c r="X374" s="40">
        <f t="shared" si="34"/>
        <v>1.5302363240726684</v>
      </c>
      <c r="Y374" s="44">
        <f t="shared" si="35"/>
        <v>2.3923561454824507E-3</v>
      </c>
    </row>
    <row r="375" spans="1:25" ht="15.6" x14ac:dyDescent="0.3">
      <c r="A375" s="16" t="s">
        <v>142</v>
      </c>
      <c r="B375" s="14" t="s">
        <v>2</v>
      </c>
      <c r="C375" s="14">
        <v>6</v>
      </c>
      <c r="D375" s="51">
        <v>2.8274333882308137E-5</v>
      </c>
      <c r="E375" s="14">
        <v>10</v>
      </c>
      <c r="F375" s="14" t="s">
        <v>1</v>
      </c>
      <c r="G375" s="14" t="s">
        <v>0</v>
      </c>
      <c r="H375" s="16">
        <v>50</v>
      </c>
      <c r="I375" s="14">
        <v>0.01</v>
      </c>
      <c r="J375" s="14">
        <v>45</v>
      </c>
      <c r="K375" s="18">
        <v>1.05</v>
      </c>
      <c r="L375" s="12">
        <v>6700</v>
      </c>
      <c r="M375" s="56">
        <v>988.05</v>
      </c>
      <c r="N375" s="57">
        <v>5.4651999999999999E-4</v>
      </c>
      <c r="O375" s="59">
        <v>5.5310000000000005E-7</v>
      </c>
      <c r="P375" s="2">
        <v>1.7100000000001003E-2</v>
      </c>
      <c r="Q375" s="1">
        <v>14.750945945103362</v>
      </c>
      <c r="R375" s="41" t="str">
        <f t="shared" si="31"/>
        <v>EGV05143</v>
      </c>
      <c r="S375" s="41" t="str">
        <f t="shared" si="30"/>
        <v>Pipe_Socket</v>
      </c>
      <c r="T375" s="42">
        <f>M375*('Data and dimensionless numbers'!C375*0.001)*('Data and dimensionless numbers'!K375*0.001/60)/(PI()*('Data and dimensionless numbers'!C375*0.001)^2/4)/N375</f>
        <v>6713.8213340995781</v>
      </c>
      <c r="U375" s="43">
        <f t="shared" si="32"/>
        <v>0.01</v>
      </c>
      <c r="V375" s="42">
        <f>(J375*60)*(('Data and dimensionless numbers'!K375*0.001/60)/(PI()*('Data and dimensionless numbers'!C375*0.001)^2/4))/(C375^0.001)</f>
        <v>1668.1353259062887</v>
      </c>
      <c r="W375" s="45">
        <f t="shared" si="33"/>
        <v>1.5191796754541978E-3</v>
      </c>
      <c r="X375" s="40">
        <f t="shared" si="34"/>
        <v>1.5302363240726684</v>
      </c>
      <c r="Y375" s="44">
        <f t="shared" si="35"/>
        <v>9.8339639634022419E-4</v>
      </c>
    </row>
    <row r="376" spans="1:25" ht="15.6" x14ac:dyDescent="0.3">
      <c r="A376" s="16" t="s">
        <v>141</v>
      </c>
      <c r="B376" s="14" t="s">
        <v>2</v>
      </c>
      <c r="C376" s="14">
        <v>6</v>
      </c>
      <c r="D376" s="51">
        <v>2.8274333882308137E-5</v>
      </c>
      <c r="E376" s="14">
        <v>10</v>
      </c>
      <c r="F376" s="14" t="s">
        <v>1</v>
      </c>
      <c r="G376" s="14" t="s">
        <v>0</v>
      </c>
      <c r="H376" s="16">
        <v>50</v>
      </c>
      <c r="I376" s="14">
        <v>0.01</v>
      </c>
      <c r="J376" s="14">
        <v>75</v>
      </c>
      <c r="K376" s="18">
        <v>1.05</v>
      </c>
      <c r="L376" s="12">
        <v>6700</v>
      </c>
      <c r="M376" s="56">
        <v>988.05</v>
      </c>
      <c r="N376" s="57">
        <v>5.4651999999999999E-4</v>
      </c>
      <c r="O376" s="59">
        <v>5.5310000000000005E-7</v>
      </c>
      <c r="P376" s="2">
        <v>3.3500000000000085E-2</v>
      </c>
      <c r="Q376" s="1">
        <v>28.898051997715491</v>
      </c>
      <c r="R376" s="41" t="str">
        <f t="shared" si="31"/>
        <v>EGV05144</v>
      </c>
      <c r="S376" s="41" t="str">
        <f t="shared" si="30"/>
        <v>Pipe_Socket</v>
      </c>
      <c r="T376" s="42">
        <f>M376*('Data and dimensionless numbers'!C376*0.001)*('Data and dimensionless numbers'!K376*0.001/60)/(PI()*('Data and dimensionless numbers'!C376*0.001)^2/4)/N376</f>
        <v>6713.8213340995781</v>
      </c>
      <c r="U376" s="43">
        <f t="shared" si="32"/>
        <v>0.01</v>
      </c>
      <c r="V376" s="42">
        <f>(J376*60)*(('Data and dimensionless numbers'!K376*0.001/60)/(PI()*('Data and dimensionless numbers'!C376*0.001)^2/4))/(C376^0.001)</f>
        <v>2780.2255431771478</v>
      </c>
      <c r="W376" s="45">
        <f t="shared" si="33"/>
        <v>1.5191796754541978E-3</v>
      </c>
      <c r="X376" s="40">
        <f t="shared" si="34"/>
        <v>1.5302363240726684</v>
      </c>
      <c r="Y376" s="44">
        <f t="shared" si="35"/>
        <v>1.9265367998476993E-3</v>
      </c>
    </row>
    <row r="377" spans="1:25" ht="15.6" x14ac:dyDescent="0.3">
      <c r="A377" s="16" t="s">
        <v>140</v>
      </c>
      <c r="B377" s="14" t="s">
        <v>2</v>
      </c>
      <c r="C377" s="14">
        <v>6</v>
      </c>
      <c r="D377" s="51">
        <v>2.8274333882308137E-5</v>
      </c>
      <c r="E377" s="14">
        <v>10</v>
      </c>
      <c r="F377" s="14" t="s">
        <v>1</v>
      </c>
      <c r="G377" s="14" t="s">
        <v>0</v>
      </c>
      <c r="H377" s="16">
        <v>50</v>
      </c>
      <c r="I377" s="14">
        <v>0.01</v>
      </c>
      <c r="J377" s="14">
        <v>30</v>
      </c>
      <c r="K377" s="18">
        <v>1.05</v>
      </c>
      <c r="L377" s="12">
        <v>6700</v>
      </c>
      <c r="M377" s="56">
        <v>988.05</v>
      </c>
      <c r="N377" s="57">
        <v>5.4651999999999999E-4</v>
      </c>
      <c r="O377" s="59">
        <v>5.5310000000000005E-7</v>
      </c>
      <c r="P377" s="2">
        <v>1.2400000000001299E-2</v>
      </c>
      <c r="Q377" s="1">
        <v>10.696592381245036</v>
      </c>
      <c r="R377" s="41" t="str">
        <f t="shared" si="31"/>
        <v>EGV05145</v>
      </c>
      <c r="S377" s="41" t="str">
        <f t="shared" si="30"/>
        <v>Pipe_Socket</v>
      </c>
      <c r="T377" s="42">
        <f>M377*('Data and dimensionless numbers'!C377*0.001)*('Data and dimensionless numbers'!K377*0.001/60)/(PI()*('Data and dimensionless numbers'!C377*0.001)^2/4)/N377</f>
        <v>6713.8213340995781</v>
      </c>
      <c r="U377" s="43">
        <f t="shared" si="32"/>
        <v>0.01</v>
      </c>
      <c r="V377" s="42">
        <f>(J377*60)*(('Data and dimensionless numbers'!K377*0.001/60)/(PI()*('Data and dimensionless numbers'!C377*0.001)^2/4))/(C377^0.001)</f>
        <v>1112.0902172708591</v>
      </c>
      <c r="W377" s="45">
        <f t="shared" si="33"/>
        <v>1.5191796754541978E-3</v>
      </c>
      <c r="X377" s="40">
        <f t="shared" si="34"/>
        <v>1.5302363240726684</v>
      </c>
      <c r="Y377" s="44">
        <f t="shared" si="35"/>
        <v>7.1310615874966914E-4</v>
      </c>
    </row>
    <row r="378" spans="1:25" ht="15.6" x14ac:dyDescent="0.3">
      <c r="A378" s="16" t="s">
        <v>139</v>
      </c>
      <c r="B378" s="14" t="s">
        <v>2</v>
      </c>
      <c r="C378" s="14">
        <v>6</v>
      </c>
      <c r="D378" s="51">
        <v>2.8274333882308137E-5</v>
      </c>
      <c r="E378" s="14">
        <v>10</v>
      </c>
      <c r="F378" s="14" t="s">
        <v>1</v>
      </c>
      <c r="G378" s="14" t="s">
        <v>0</v>
      </c>
      <c r="H378" s="16">
        <v>50</v>
      </c>
      <c r="I378" s="14">
        <v>0.01</v>
      </c>
      <c r="J378" s="14">
        <v>90</v>
      </c>
      <c r="K378" s="18">
        <v>1.05</v>
      </c>
      <c r="L378" s="12">
        <v>6700</v>
      </c>
      <c r="M378" s="56">
        <v>988.05</v>
      </c>
      <c r="N378" s="57">
        <v>5.4651999999999999E-4</v>
      </c>
      <c r="O378" s="59">
        <v>5.5310000000000005E-7</v>
      </c>
      <c r="P378" s="2">
        <v>3.5299999999999443E-2</v>
      </c>
      <c r="Q378" s="1">
        <v>30.45078314983099</v>
      </c>
      <c r="R378" s="41" t="str">
        <f t="shared" si="31"/>
        <v>EGV05146</v>
      </c>
      <c r="S378" s="41" t="str">
        <f t="shared" si="30"/>
        <v>Pipe_Socket</v>
      </c>
      <c r="T378" s="42">
        <f>M378*('Data and dimensionless numbers'!C378*0.001)*('Data and dimensionless numbers'!K378*0.001/60)/(PI()*('Data and dimensionless numbers'!C378*0.001)^2/4)/N378</f>
        <v>6713.8213340995781</v>
      </c>
      <c r="U378" s="43">
        <f t="shared" si="32"/>
        <v>0.01</v>
      </c>
      <c r="V378" s="42">
        <f>(J378*60)*(('Data and dimensionless numbers'!K378*0.001/60)/(PI()*('Data and dimensionless numbers'!C378*0.001)^2/4))/(C378^0.001)</f>
        <v>3336.2706518125774</v>
      </c>
      <c r="W378" s="45">
        <f t="shared" si="33"/>
        <v>1.5191796754541978E-3</v>
      </c>
      <c r="X378" s="40">
        <f t="shared" si="34"/>
        <v>1.5302363240726684</v>
      </c>
      <c r="Y378" s="44">
        <f t="shared" si="35"/>
        <v>2.0300522099887326E-3</v>
      </c>
    </row>
    <row r="379" spans="1:25" ht="15.6" x14ac:dyDescent="0.3">
      <c r="A379" s="16" t="s">
        <v>138</v>
      </c>
      <c r="B379" s="14" t="s">
        <v>2</v>
      </c>
      <c r="C379" s="14">
        <v>6</v>
      </c>
      <c r="D379" s="51">
        <v>2.8274333882308137E-5</v>
      </c>
      <c r="E379" s="14">
        <v>10</v>
      </c>
      <c r="F379" s="14" t="s">
        <v>1</v>
      </c>
      <c r="G379" s="14" t="s">
        <v>0</v>
      </c>
      <c r="H379" s="16">
        <v>50</v>
      </c>
      <c r="I379" s="14">
        <v>0.01</v>
      </c>
      <c r="J379" s="14">
        <v>25</v>
      </c>
      <c r="K379" s="18">
        <v>1.05</v>
      </c>
      <c r="L379" s="12">
        <v>6700</v>
      </c>
      <c r="M379" s="56">
        <v>988.05</v>
      </c>
      <c r="N379" s="57">
        <v>5.4651999999999999E-4</v>
      </c>
      <c r="O379" s="59">
        <v>5.5310000000000005E-7</v>
      </c>
      <c r="P379" s="2">
        <v>7.6000000000000512E-3</v>
      </c>
      <c r="Q379" s="1">
        <v>6.5559759756011537</v>
      </c>
      <c r="R379" s="41" t="str">
        <f t="shared" si="31"/>
        <v>EGV05147</v>
      </c>
      <c r="S379" s="41" t="str">
        <f t="shared" si="30"/>
        <v>Pipe_Socket</v>
      </c>
      <c r="T379" s="42">
        <f>M379*('Data and dimensionless numbers'!C379*0.001)*('Data and dimensionless numbers'!K379*0.001/60)/(PI()*('Data and dimensionless numbers'!C379*0.001)^2/4)/N379</f>
        <v>6713.8213340995781</v>
      </c>
      <c r="U379" s="43">
        <f t="shared" si="32"/>
        <v>0.01</v>
      </c>
      <c r="V379" s="42">
        <f>(J379*60)*(('Data and dimensionless numbers'!K379*0.001/60)/(PI()*('Data and dimensionless numbers'!C379*0.001)^2/4))/(C379^0.001)</f>
        <v>926.74184772571584</v>
      </c>
      <c r="W379" s="45">
        <f t="shared" si="33"/>
        <v>1.5191796754541978E-3</v>
      </c>
      <c r="X379" s="40">
        <f t="shared" si="34"/>
        <v>1.5302363240726684</v>
      </c>
      <c r="Y379" s="44">
        <f t="shared" si="35"/>
        <v>4.3706506504007694E-4</v>
      </c>
    </row>
    <row r="380" spans="1:25" ht="15.6" x14ac:dyDescent="0.3">
      <c r="A380" s="16" t="s">
        <v>137</v>
      </c>
      <c r="B380" s="14" t="s">
        <v>2</v>
      </c>
      <c r="C380" s="14">
        <v>6</v>
      </c>
      <c r="D380" s="51">
        <v>2.8274333882308137E-5</v>
      </c>
      <c r="E380" s="14">
        <v>10</v>
      </c>
      <c r="F380" s="14" t="s">
        <v>1</v>
      </c>
      <c r="G380" s="14" t="s">
        <v>0</v>
      </c>
      <c r="H380" s="16">
        <v>50</v>
      </c>
      <c r="I380" s="14">
        <v>0.01</v>
      </c>
      <c r="J380" s="14">
        <v>15</v>
      </c>
      <c r="K380" s="18">
        <v>1.05</v>
      </c>
      <c r="L380" s="12">
        <v>6700</v>
      </c>
      <c r="M380" s="56">
        <v>988.05</v>
      </c>
      <c r="N380" s="57">
        <v>5.4651999999999999E-4</v>
      </c>
      <c r="O380" s="59">
        <v>5.5310000000000005E-7</v>
      </c>
      <c r="P380" s="2">
        <v>5.4000000000016257E-3</v>
      </c>
      <c r="Q380" s="1">
        <v>4.6581934563495588</v>
      </c>
      <c r="R380" s="41" t="str">
        <f t="shared" si="31"/>
        <v>EGV05148</v>
      </c>
      <c r="S380" s="41" t="str">
        <f t="shared" si="30"/>
        <v>Pipe_Socket</v>
      </c>
      <c r="T380" s="42">
        <f>M380*('Data and dimensionless numbers'!C380*0.001)*('Data and dimensionless numbers'!K380*0.001/60)/(PI()*('Data and dimensionless numbers'!C380*0.001)^2/4)/N380</f>
        <v>6713.8213340995781</v>
      </c>
      <c r="U380" s="43">
        <f t="shared" si="32"/>
        <v>0.01</v>
      </c>
      <c r="V380" s="42">
        <f>(J380*60)*(('Data and dimensionless numbers'!K380*0.001/60)/(PI()*('Data and dimensionless numbers'!C380*0.001)^2/4))/(C380^0.001)</f>
        <v>556.04510863542953</v>
      </c>
      <c r="W380" s="45">
        <f t="shared" si="33"/>
        <v>1.5191796754541978E-3</v>
      </c>
      <c r="X380" s="40">
        <f t="shared" si="34"/>
        <v>1.5302363240726684</v>
      </c>
      <c r="Y380" s="44">
        <f t="shared" si="35"/>
        <v>3.105462304233039E-4</v>
      </c>
    </row>
    <row r="381" spans="1:25" ht="15.6" x14ac:dyDescent="0.3">
      <c r="A381" s="16" t="s">
        <v>136</v>
      </c>
      <c r="B381" s="14" t="s">
        <v>2</v>
      </c>
      <c r="C381" s="14">
        <v>6</v>
      </c>
      <c r="D381" s="51">
        <v>2.8274333882308137E-5</v>
      </c>
      <c r="E381" s="14">
        <v>10</v>
      </c>
      <c r="F381" s="14" t="s">
        <v>1</v>
      </c>
      <c r="G381" s="14" t="s">
        <v>0</v>
      </c>
      <c r="H381" s="16">
        <v>50</v>
      </c>
      <c r="I381" s="14">
        <v>0.01</v>
      </c>
      <c r="J381" s="14">
        <v>75</v>
      </c>
      <c r="K381" s="18">
        <v>1.05</v>
      </c>
      <c r="L381" s="12">
        <v>6700</v>
      </c>
      <c r="M381" s="56">
        <v>988.05</v>
      </c>
      <c r="N381" s="57">
        <v>5.4651999999999999E-4</v>
      </c>
      <c r="O381" s="59">
        <v>5.5310000000000005E-7</v>
      </c>
      <c r="P381" s="2">
        <v>3.2199999999999562E-2</v>
      </c>
      <c r="Q381" s="1">
        <v>27.776635054520113</v>
      </c>
      <c r="R381" s="41" t="str">
        <f t="shared" si="31"/>
        <v>EGV05149</v>
      </c>
      <c r="S381" s="41" t="str">
        <f t="shared" si="30"/>
        <v>Pipe_Socket</v>
      </c>
      <c r="T381" s="42">
        <f>M381*('Data and dimensionless numbers'!C381*0.001)*('Data and dimensionless numbers'!K381*0.001/60)/(PI()*('Data and dimensionless numbers'!C381*0.001)^2/4)/N381</f>
        <v>6713.8213340995781</v>
      </c>
      <c r="U381" s="43">
        <f t="shared" si="32"/>
        <v>0.01</v>
      </c>
      <c r="V381" s="42">
        <f>(J381*60)*(('Data and dimensionless numbers'!K381*0.001/60)/(PI()*('Data and dimensionless numbers'!C381*0.001)^2/4))/(C381^0.001)</f>
        <v>2780.2255431771478</v>
      </c>
      <c r="W381" s="45">
        <f t="shared" si="33"/>
        <v>1.5191796754541978E-3</v>
      </c>
      <c r="X381" s="40">
        <f t="shared" si="34"/>
        <v>1.5302363240726684</v>
      </c>
      <c r="Y381" s="44">
        <f t="shared" si="35"/>
        <v>1.8517756703013411E-3</v>
      </c>
    </row>
    <row r="382" spans="1:25" ht="15.6" x14ac:dyDescent="0.3">
      <c r="A382" s="16" t="s">
        <v>135</v>
      </c>
      <c r="B382" s="14" t="s">
        <v>2</v>
      </c>
      <c r="C382" s="14">
        <v>6</v>
      </c>
      <c r="D382" s="51">
        <v>2.8274333882308137E-5</v>
      </c>
      <c r="E382" s="14">
        <v>10</v>
      </c>
      <c r="F382" s="14" t="s">
        <v>1</v>
      </c>
      <c r="G382" s="14" t="s">
        <v>0</v>
      </c>
      <c r="H382" s="16">
        <v>50</v>
      </c>
      <c r="I382" s="14">
        <v>0.01</v>
      </c>
      <c r="J382" s="14">
        <v>120</v>
      </c>
      <c r="K382" s="18">
        <v>1.05</v>
      </c>
      <c r="L382" s="12">
        <v>6700</v>
      </c>
      <c r="M382" s="56">
        <v>988.05</v>
      </c>
      <c r="N382" s="57">
        <v>5.4651999999999999E-4</v>
      </c>
      <c r="O382" s="59">
        <v>5.5310000000000005E-7</v>
      </c>
      <c r="P382" s="2">
        <v>5.0599999999999312E-2</v>
      </c>
      <c r="Q382" s="1">
        <v>43.648997942817317</v>
      </c>
      <c r="R382" s="41" t="str">
        <f t="shared" si="31"/>
        <v>EGV05150</v>
      </c>
      <c r="S382" s="41" t="str">
        <f t="shared" si="30"/>
        <v>Pipe_Socket</v>
      </c>
      <c r="T382" s="42">
        <f>M382*('Data and dimensionless numbers'!C382*0.001)*('Data and dimensionless numbers'!K382*0.001/60)/(PI()*('Data and dimensionless numbers'!C382*0.001)^2/4)/N382</f>
        <v>6713.8213340995781</v>
      </c>
      <c r="U382" s="43">
        <f t="shared" si="32"/>
        <v>0.01</v>
      </c>
      <c r="V382" s="42">
        <f>(J382*60)*(('Data and dimensionless numbers'!K382*0.001/60)/(PI()*('Data and dimensionless numbers'!C382*0.001)^2/4))/(C382^0.001)</f>
        <v>4448.3608690834362</v>
      </c>
      <c r="W382" s="45">
        <f t="shared" si="33"/>
        <v>1.5191796754541978E-3</v>
      </c>
      <c r="X382" s="40">
        <f t="shared" si="34"/>
        <v>1.5302363240726684</v>
      </c>
      <c r="Y382" s="44">
        <f t="shared" si="35"/>
        <v>2.9099331961878212E-3</v>
      </c>
    </row>
    <row r="383" spans="1:25" ht="15.6" x14ac:dyDescent="0.3">
      <c r="A383" s="16" t="s">
        <v>134</v>
      </c>
      <c r="B383" s="14" t="s">
        <v>2</v>
      </c>
      <c r="C383" s="14">
        <v>6</v>
      </c>
      <c r="D383" s="51">
        <v>2.8274333882308137E-5</v>
      </c>
      <c r="E383" s="14">
        <v>10</v>
      </c>
      <c r="F383" s="14" t="s">
        <v>1</v>
      </c>
      <c r="G383" s="14" t="s">
        <v>0</v>
      </c>
      <c r="H383" s="16">
        <v>50</v>
      </c>
      <c r="I383" s="14">
        <v>0.01</v>
      </c>
      <c r="J383" s="14">
        <v>60</v>
      </c>
      <c r="K383" s="18">
        <v>1.05</v>
      </c>
      <c r="L383" s="12">
        <v>6700</v>
      </c>
      <c r="M383" s="56">
        <v>988.05</v>
      </c>
      <c r="N383" s="57">
        <v>5.4651999999999999E-4</v>
      </c>
      <c r="O383" s="59">
        <v>5.5310000000000005E-7</v>
      </c>
      <c r="P383" s="2">
        <v>2.6600000000000179E-2</v>
      </c>
      <c r="Q383" s="1">
        <v>22.945915914604036</v>
      </c>
      <c r="R383" s="41" t="str">
        <f t="shared" si="31"/>
        <v>EGV05151</v>
      </c>
      <c r="S383" s="41" t="str">
        <f t="shared" si="30"/>
        <v>Pipe_Socket</v>
      </c>
      <c r="T383" s="42">
        <f>M383*('Data and dimensionless numbers'!C383*0.001)*('Data and dimensionless numbers'!K383*0.001/60)/(PI()*('Data and dimensionless numbers'!C383*0.001)^2/4)/N383</f>
        <v>6713.8213340995781</v>
      </c>
      <c r="U383" s="43">
        <f t="shared" si="32"/>
        <v>0.01</v>
      </c>
      <c r="V383" s="42">
        <f>(J383*60)*(('Data and dimensionless numbers'!K383*0.001/60)/(PI()*('Data and dimensionless numbers'!C383*0.001)^2/4))/(C383^0.001)</f>
        <v>2224.1804345417181</v>
      </c>
      <c r="W383" s="45">
        <f t="shared" si="33"/>
        <v>1.5191796754541978E-3</v>
      </c>
      <c r="X383" s="40">
        <f t="shared" si="34"/>
        <v>1.5302363240726684</v>
      </c>
      <c r="Y383" s="44">
        <f t="shared" si="35"/>
        <v>1.529727727640269E-3</v>
      </c>
    </row>
    <row r="384" spans="1:25" ht="15.6" x14ac:dyDescent="0.3">
      <c r="A384" s="16" t="s">
        <v>133</v>
      </c>
      <c r="B384" s="14" t="s">
        <v>2</v>
      </c>
      <c r="C384" s="14">
        <v>6</v>
      </c>
      <c r="D384" s="51">
        <v>2.8274333882308137E-5</v>
      </c>
      <c r="E384" s="14">
        <v>10</v>
      </c>
      <c r="F384" s="14" t="s">
        <v>1</v>
      </c>
      <c r="G384" s="14" t="s">
        <v>0</v>
      </c>
      <c r="H384" s="16">
        <v>50</v>
      </c>
      <c r="I384" s="14">
        <v>0.01</v>
      </c>
      <c r="J384" s="14">
        <v>15</v>
      </c>
      <c r="K384" s="18">
        <v>1.05</v>
      </c>
      <c r="L384" s="12">
        <v>6700</v>
      </c>
      <c r="M384" s="56">
        <v>988.05</v>
      </c>
      <c r="N384" s="57">
        <v>5.4651999999999999E-4</v>
      </c>
      <c r="O384" s="59">
        <v>5.5310000000000005E-7</v>
      </c>
      <c r="P384" s="2">
        <v>4.4000000000004036E-3</v>
      </c>
      <c r="Q384" s="1">
        <v>3.7955650385062536</v>
      </c>
      <c r="R384" s="41" t="str">
        <f t="shared" si="31"/>
        <v>EGV05152</v>
      </c>
      <c r="S384" s="41" t="str">
        <f t="shared" si="30"/>
        <v>Pipe_Socket</v>
      </c>
      <c r="T384" s="42">
        <f>M384*('Data and dimensionless numbers'!C384*0.001)*('Data and dimensionless numbers'!K384*0.001/60)/(PI()*('Data and dimensionless numbers'!C384*0.001)^2/4)/N384</f>
        <v>6713.8213340995781</v>
      </c>
      <c r="U384" s="43">
        <f t="shared" si="32"/>
        <v>0.01</v>
      </c>
      <c r="V384" s="42">
        <f>(J384*60)*(('Data and dimensionless numbers'!K384*0.001/60)/(PI()*('Data and dimensionless numbers'!C384*0.001)^2/4))/(C384^0.001)</f>
        <v>556.04510863542953</v>
      </c>
      <c r="W384" s="45">
        <f t="shared" si="33"/>
        <v>1.5191796754541978E-3</v>
      </c>
      <c r="X384" s="40">
        <f t="shared" si="34"/>
        <v>1.5302363240726684</v>
      </c>
      <c r="Y384" s="44">
        <f t="shared" si="35"/>
        <v>2.5303766923375024E-4</v>
      </c>
    </row>
    <row r="385" spans="1:25" ht="15.6" x14ac:dyDescent="0.3">
      <c r="A385" s="16" t="s">
        <v>132</v>
      </c>
      <c r="B385" s="14" t="s">
        <v>2</v>
      </c>
      <c r="C385" s="14">
        <v>6</v>
      </c>
      <c r="D385" s="51">
        <v>2.8274333882308137E-5</v>
      </c>
      <c r="E385" s="14">
        <v>10</v>
      </c>
      <c r="F385" s="14" t="s">
        <v>1</v>
      </c>
      <c r="G385" s="14" t="s">
        <v>0</v>
      </c>
      <c r="H385" s="16">
        <v>50</v>
      </c>
      <c r="I385" s="14">
        <v>0.01</v>
      </c>
      <c r="J385" s="14">
        <v>10</v>
      </c>
      <c r="K385" s="18">
        <v>1.05</v>
      </c>
      <c r="L385" s="12">
        <v>6700</v>
      </c>
      <c r="M385" s="56">
        <v>988.05</v>
      </c>
      <c r="N385" s="57">
        <v>5.4651999999999999E-4</v>
      </c>
      <c r="O385" s="59">
        <v>5.5310000000000005E-7</v>
      </c>
      <c r="P385" s="2">
        <v>3.9999999999995595E-3</v>
      </c>
      <c r="Q385" s="1">
        <v>3.4505136713686251</v>
      </c>
      <c r="R385" s="41" t="str">
        <f t="shared" si="31"/>
        <v>EGV05153</v>
      </c>
      <c r="S385" s="41" t="str">
        <f t="shared" si="30"/>
        <v>Pipe_Socket</v>
      </c>
      <c r="T385" s="42">
        <f>M385*('Data and dimensionless numbers'!C385*0.001)*('Data and dimensionless numbers'!K385*0.001/60)/(PI()*('Data and dimensionless numbers'!C385*0.001)^2/4)/N385</f>
        <v>6713.8213340995781</v>
      </c>
      <c r="U385" s="43">
        <f t="shared" si="32"/>
        <v>0.01</v>
      </c>
      <c r="V385" s="42">
        <f>(J385*60)*(('Data and dimensionless numbers'!K385*0.001/60)/(PI()*('Data and dimensionless numbers'!C385*0.001)^2/4))/(C385^0.001)</f>
        <v>370.69673909028637</v>
      </c>
      <c r="W385" s="45">
        <f t="shared" si="33"/>
        <v>1.5191796754541978E-3</v>
      </c>
      <c r="X385" s="40">
        <f t="shared" si="34"/>
        <v>1.5302363240726684</v>
      </c>
      <c r="Y385" s="44">
        <f t="shared" si="35"/>
        <v>2.3003424475790836E-4</v>
      </c>
    </row>
    <row r="386" spans="1:25" ht="15.6" x14ac:dyDescent="0.3">
      <c r="A386" s="16" t="s">
        <v>131</v>
      </c>
      <c r="B386" s="14" t="s">
        <v>2</v>
      </c>
      <c r="C386" s="14">
        <v>6</v>
      </c>
      <c r="D386" s="51">
        <v>2.8274333882308137E-5</v>
      </c>
      <c r="E386" s="14">
        <v>10</v>
      </c>
      <c r="F386" s="14" t="s">
        <v>1</v>
      </c>
      <c r="G386" s="14" t="s">
        <v>0</v>
      </c>
      <c r="H386" s="16">
        <v>50</v>
      </c>
      <c r="I386" s="14">
        <v>0.01</v>
      </c>
      <c r="J386" s="14">
        <v>45</v>
      </c>
      <c r="K386" s="18">
        <v>1.05</v>
      </c>
      <c r="L386" s="12">
        <v>6700</v>
      </c>
      <c r="M386" s="56">
        <v>988.05</v>
      </c>
      <c r="N386" s="57">
        <v>5.4651999999999999E-4</v>
      </c>
      <c r="O386" s="59">
        <v>5.5310000000000005E-7</v>
      </c>
      <c r="P386" s="2">
        <v>1.5200000000000102E-2</v>
      </c>
      <c r="Q386" s="1">
        <v>13.111951951202307</v>
      </c>
      <c r="R386" s="41" t="str">
        <f t="shared" si="31"/>
        <v>EGV05155</v>
      </c>
      <c r="S386" s="41" t="str">
        <f t="shared" ref="S386:S449" si="36">B386</f>
        <v>Pipe_Socket</v>
      </c>
      <c r="T386" s="42">
        <f>M386*('Data and dimensionless numbers'!C386*0.001)*('Data and dimensionless numbers'!K386*0.001/60)/(PI()*('Data and dimensionless numbers'!C386*0.001)^2/4)/N386</f>
        <v>6713.8213340995781</v>
      </c>
      <c r="U386" s="43">
        <f t="shared" si="32"/>
        <v>0.01</v>
      </c>
      <c r="V386" s="42">
        <f>(J386*60)*(('Data and dimensionless numbers'!K386*0.001/60)/(PI()*('Data and dimensionless numbers'!C386*0.001)^2/4))/(C386^0.001)</f>
        <v>1668.1353259062887</v>
      </c>
      <c r="W386" s="45">
        <f t="shared" si="33"/>
        <v>1.5191796754541978E-3</v>
      </c>
      <c r="X386" s="40">
        <f t="shared" si="34"/>
        <v>1.5302363240726684</v>
      </c>
      <c r="Y386" s="44">
        <f t="shared" si="35"/>
        <v>8.7413013008015388E-4</v>
      </c>
    </row>
    <row r="387" spans="1:25" ht="15.6" x14ac:dyDescent="0.3">
      <c r="A387" s="16" t="s">
        <v>130</v>
      </c>
      <c r="B387" s="14" t="s">
        <v>2</v>
      </c>
      <c r="C387" s="14">
        <v>6</v>
      </c>
      <c r="D387" s="51">
        <v>2.8274333882308137E-5</v>
      </c>
      <c r="E387" s="14">
        <v>10</v>
      </c>
      <c r="F387" s="14" t="s">
        <v>1</v>
      </c>
      <c r="G387" s="14" t="s">
        <v>0</v>
      </c>
      <c r="H387" s="16">
        <v>50</v>
      </c>
      <c r="I387" s="14">
        <v>0.01</v>
      </c>
      <c r="J387" s="14">
        <v>60</v>
      </c>
      <c r="K387" s="18">
        <v>1.05</v>
      </c>
      <c r="L387" s="12">
        <v>6700</v>
      </c>
      <c r="M387" s="56">
        <v>988.05</v>
      </c>
      <c r="N387" s="57">
        <v>5.4651999999999999E-4</v>
      </c>
      <c r="O387" s="59">
        <v>5.5310000000000005E-7</v>
      </c>
      <c r="P387" s="2">
        <v>2.7600000000001401E-2</v>
      </c>
      <c r="Q387" s="1">
        <v>23.808544332447344</v>
      </c>
      <c r="R387" s="41" t="str">
        <f t="shared" ref="R387:R450" si="37">A387</f>
        <v>EGV05156</v>
      </c>
      <c r="S387" s="41" t="str">
        <f t="shared" si="36"/>
        <v>Pipe_Socket</v>
      </c>
      <c r="T387" s="42">
        <f>M387*('Data and dimensionless numbers'!C387*0.001)*('Data and dimensionless numbers'!K387*0.001/60)/(PI()*('Data and dimensionless numbers'!C387*0.001)^2/4)/N387</f>
        <v>6713.8213340995781</v>
      </c>
      <c r="U387" s="43">
        <f t="shared" ref="U387:U450" si="38">I387</f>
        <v>0.01</v>
      </c>
      <c r="V387" s="42">
        <f>(J387*60)*(('Data and dimensionless numbers'!K387*0.001/60)/(PI()*('Data and dimensionless numbers'!C387*0.001)^2/4))/(C387^0.001)</f>
        <v>2224.1804345417181</v>
      </c>
      <c r="W387" s="45">
        <f t="shared" ref="W387:W450" si="39">(9.81/(O387)^2)*((2500-M387)/M387)*(3.14*0.000001)^3</f>
        <v>1.5191796754541978E-3</v>
      </c>
      <c r="X387" s="40">
        <f t="shared" ref="X387:X450" si="40">(2500-M387)/M387</f>
        <v>1.5302363240726684</v>
      </c>
      <c r="Y387" s="44">
        <f t="shared" si="35"/>
        <v>1.587236288829823E-3</v>
      </c>
    </row>
    <row r="388" spans="1:25" ht="15.6" x14ac:dyDescent="0.3">
      <c r="A388" s="16" t="s">
        <v>129</v>
      </c>
      <c r="B388" s="14" t="s">
        <v>2</v>
      </c>
      <c r="C388" s="14">
        <v>6</v>
      </c>
      <c r="D388" s="51">
        <v>2.8274333882308137E-5</v>
      </c>
      <c r="E388" s="14">
        <v>10</v>
      </c>
      <c r="F388" s="14" t="s">
        <v>1</v>
      </c>
      <c r="G388" s="14" t="s">
        <v>0</v>
      </c>
      <c r="H388" s="16">
        <v>50</v>
      </c>
      <c r="I388" s="14">
        <v>0.01</v>
      </c>
      <c r="J388" s="14">
        <v>180</v>
      </c>
      <c r="K388" s="18">
        <v>1.05</v>
      </c>
      <c r="L388" s="12">
        <v>6700</v>
      </c>
      <c r="M388" s="56">
        <v>988.05</v>
      </c>
      <c r="N388" s="57">
        <v>5.4651999999999999E-4</v>
      </c>
      <c r="O388" s="59">
        <v>5.5310000000000005E-7</v>
      </c>
      <c r="P388" s="2">
        <v>6.539999999999857E-2</v>
      </c>
      <c r="Q388" s="1">
        <v>56.415898526881996</v>
      </c>
      <c r="R388" s="41" t="str">
        <f t="shared" si="37"/>
        <v>EGV05157</v>
      </c>
      <c r="S388" s="41" t="str">
        <f t="shared" si="36"/>
        <v>Pipe_Socket</v>
      </c>
      <c r="T388" s="42">
        <f>M388*('Data and dimensionless numbers'!C388*0.001)*('Data and dimensionless numbers'!K388*0.001/60)/(PI()*('Data and dimensionless numbers'!C388*0.001)^2/4)/N388</f>
        <v>6713.8213340995781</v>
      </c>
      <c r="U388" s="43">
        <f t="shared" si="38"/>
        <v>0.01</v>
      </c>
      <c r="V388" s="42">
        <f>(J388*60)*(('Data and dimensionless numbers'!K388*0.001/60)/(PI()*('Data and dimensionless numbers'!C388*0.001)^2/4))/(C388^0.001)</f>
        <v>6672.5413036251548</v>
      </c>
      <c r="W388" s="45">
        <f t="shared" si="39"/>
        <v>1.5191796754541978E-3</v>
      </c>
      <c r="X388" s="40">
        <f t="shared" si="40"/>
        <v>1.5302363240726684</v>
      </c>
      <c r="Y388" s="44">
        <f t="shared" ref="Y388:Y451" si="41">(Q388*0.001)/((0.001*C388)*2500)</f>
        <v>3.7610599017921329E-3</v>
      </c>
    </row>
    <row r="389" spans="1:25" ht="15.6" x14ac:dyDescent="0.3">
      <c r="A389" s="16" t="s">
        <v>128</v>
      </c>
      <c r="B389" s="14" t="s">
        <v>2</v>
      </c>
      <c r="C389" s="14">
        <v>6</v>
      </c>
      <c r="D389" s="51">
        <v>2.8274333882308137E-5</v>
      </c>
      <c r="E389" s="14">
        <v>10</v>
      </c>
      <c r="F389" s="14" t="s">
        <v>1</v>
      </c>
      <c r="G389" s="14" t="s">
        <v>0</v>
      </c>
      <c r="H389" s="16">
        <v>50</v>
      </c>
      <c r="I389" s="14">
        <v>0.01</v>
      </c>
      <c r="J389" s="14">
        <v>150</v>
      </c>
      <c r="K389" s="18">
        <v>1.05</v>
      </c>
      <c r="L389" s="12">
        <v>6700</v>
      </c>
      <c r="M389" s="56">
        <v>988.05</v>
      </c>
      <c r="N389" s="57">
        <v>5.4651999999999999E-4</v>
      </c>
      <c r="O389" s="59">
        <v>5.5310000000000005E-7</v>
      </c>
      <c r="P389" s="2">
        <v>5.0300000000000011E-2</v>
      </c>
      <c r="Q389" s="1">
        <v>43.39020941746525</v>
      </c>
      <c r="R389" s="41" t="str">
        <f t="shared" si="37"/>
        <v>EGV05158</v>
      </c>
      <c r="S389" s="41" t="str">
        <f t="shared" si="36"/>
        <v>Pipe_Socket</v>
      </c>
      <c r="T389" s="42">
        <f>M389*('Data and dimensionless numbers'!C389*0.001)*('Data and dimensionless numbers'!K389*0.001/60)/(PI()*('Data and dimensionless numbers'!C389*0.001)^2/4)/N389</f>
        <v>6713.8213340995781</v>
      </c>
      <c r="U389" s="43">
        <f t="shared" si="38"/>
        <v>0.01</v>
      </c>
      <c r="V389" s="42">
        <f>(J389*60)*(('Data and dimensionless numbers'!K389*0.001/60)/(PI()*('Data and dimensionless numbers'!C389*0.001)^2/4))/(C389^0.001)</f>
        <v>5560.4510863542955</v>
      </c>
      <c r="W389" s="45">
        <f t="shared" si="39"/>
        <v>1.5191796754541978E-3</v>
      </c>
      <c r="X389" s="40">
        <f t="shared" si="40"/>
        <v>1.5302363240726684</v>
      </c>
      <c r="Y389" s="44">
        <f t="shared" si="41"/>
        <v>2.8926806278310167E-3</v>
      </c>
    </row>
    <row r="390" spans="1:25" ht="15.6" x14ac:dyDescent="0.3">
      <c r="A390" s="16" t="s">
        <v>127</v>
      </c>
      <c r="B390" s="14" t="s">
        <v>2</v>
      </c>
      <c r="C390" s="14">
        <v>6</v>
      </c>
      <c r="D390" s="51">
        <v>2.8274333882308137E-5</v>
      </c>
      <c r="E390" s="14">
        <v>10</v>
      </c>
      <c r="F390" s="14" t="s">
        <v>1</v>
      </c>
      <c r="G390" s="14" t="s">
        <v>0</v>
      </c>
      <c r="H390" s="16">
        <v>50</v>
      </c>
      <c r="I390" s="14">
        <v>0.01</v>
      </c>
      <c r="J390" s="14">
        <v>90</v>
      </c>
      <c r="K390" s="18">
        <v>1.05</v>
      </c>
      <c r="L390" s="12">
        <v>6700</v>
      </c>
      <c r="M390" s="56">
        <v>988.05</v>
      </c>
      <c r="N390" s="57">
        <v>5.4651999999999999E-4</v>
      </c>
      <c r="O390" s="59">
        <v>5.5310000000000005E-7</v>
      </c>
      <c r="P390" s="2">
        <v>3.5500000000000753E-2</v>
      </c>
      <c r="Q390" s="1">
        <v>30.623308833400568</v>
      </c>
      <c r="R390" s="41" t="str">
        <f t="shared" si="37"/>
        <v>EGV05159</v>
      </c>
      <c r="S390" s="41" t="str">
        <f t="shared" si="36"/>
        <v>Pipe_Socket</v>
      </c>
      <c r="T390" s="42">
        <f>M390*('Data and dimensionless numbers'!C390*0.001)*('Data and dimensionless numbers'!K390*0.001/60)/(PI()*('Data and dimensionless numbers'!C390*0.001)^2/4)/N390</f>
        <v>6713.8213340995781</v>
      </c>
      <c r="U390" s="43">
        <f t="shared" si="38"/>
        <v>0.01</v>
      </c>
      <c r="V390" s="42">
        <f>(J390*60)*(('Data and dimensionless numbers'!K390*0.001/60)/(PI()*('Data and dimensionless numbers'!C390*0.001)^2/4))/(C390^0.001)</f>
        <v>3336.2706518125774</v>
      </c>
      <c r="W390" s="45">
        <f t="shared" si="39"/>
        <v>1.5191796754541978E-3</v>
      </c>
      <c r="X390" s="40">
        <f t="shared" si="40"/>
        <v>1.5302363240726684</v>
      </c>
      <c r="Y390" s="44">
        <f t="shared" si="41"/>
        <v>2.0415539222267045E-3</v>
      </c>
    </row>
    <row r="391" spans="1:25" ht="15.6" x14ac:dyDescent="0.3">
      <c r="A391" s="16" t="s">
        <v>126</v>
      </c>
      <c r="B391" s="14" t="s">
        <v>2</v>
      </c>
      <c r="C391" s="14">
        <v>6</v>
      </c>
      <c r="D391" s="51">
        <v>2.8274333882308137E-5</v>
      </c>
      <c r="E391" s="14">
        <v>10</v>
      </c>
      <c r="F391" s="14" t="s">
        <v>1</v>
      </c>
      <c r="G391" s="14" t="s">
        <v>0</v>
      </c>
      <c r="H391" s="16">
        <v>50</v>
      </c>
      <c r="I391" s="14">
        <v>0.01</v>
      </c>
      <c r="J391" s="14">
        <v>120</v>
      </c>
      <c r="K391" s="18">
        <v>1.05</v>
      </c>
      <c r="L391" s="12">
        <v>6700</v>
      </c>
      <c r="M391" s="56">
        <v>988.05</v>
      </c>
      <c r="N391" s="57">
        <v>5.4651999999999999E-4</v>
      </c>
      <c r="O391" s="59">
        <v>5.5310000000000005E-7</v>
      </c>
      <c r="P391" s="2">
        <v>4.6599999999999753E-2</v>
      </c>
      <c r="Q391" s="1">
        <v>40.198484271448692</v>
      </c>
      <c r="R391" s="41" t="str">
        <f t="shared" si="37"/>
        <v>EGV05160</v>
      </c>
      <c r="S391" s="41" t="str">
        <f t="shared" si="36"/>
        <v>Pipe_Socket</v>
      </c>
      <c r="T391" s="42">
        <f>M391*('Data and dimensionless numbers'!C391*0.001)*('Data and dimensionless numbers'!K391*0.001/60)/(PI()*('Data and dimensionless numbers'!C391*0.001)^2/4)/N391</f>
        <v>6713.8213340995781</v>
      </c>
      <c r="U391" s="43">
        <f t="shared" si="38"/>
        <v>0.01</v>
      </c>
      <c r="V391" s="42">
        <f>(J391*60)*(('Data and dimensionless numbers'!K391*0.001/60)/(PI()*('Data and dimensionless numbers'!C391*0.001)^2/4))/(C391^0.001)</f>
        <v>4448.3608690834362</v>
      </c>
      <c r="W391" s="45">
        <f t="shared" si="39"/>
        <v>1.5191796754541978E-3</v>
      </c>
      <c r="X391" s="40">
        <f t="shared" si="40"/>
        <v>1.5302363240726684</v>
      </c>
      <c r="Y391" s="44">
        <f t="shared" si="41"/>
        <v>2.6798989514299127E-3</v>
      </c>
    </row>
    <row r="392" spans="1:25" ht="15.6" x14ac:dyDescent="0.3">
      <c r="A392" s="16" t="s">
        <v>125</v>
      </c>
      <c r="B392" s="14" t="s">
        <v>2</v>
      </c>
      <c r="C392" s="14">
        <v>6</v>
      </c>
      <c r="D392" s="51">
        <v>2.8274333882308137E-5</v>
      </c>
      <c r="E392" s="14">
        <v>10</v>
      </c>
      <c r="F392" s="14" t="s">
        <v>1</v>
      </c>
      <c r="G392" s="14" t="s">
        <v>0</v>
      </c>
      <c r="H392" s="16">
        <v>50</v>
      </c>
      <c r="I392" s="14">
        <v>0.01</v>
      </c>
      <c r="J392" s="14">
        <v>120</v>
      </c>
      <c r="K392" s="18">
        <v>1.05</v>
      </c>
      <c r="L392" s="12">
        <v>6700</v>
      </c>
      <c r="M392" s="56">
        <v>988.05</v>
      </c>
      <c r="N392" s="57">
        <v>5.4651999999999999E-4</v>
      </c>
      <c r="O392" s="59">
        <v>5.5310000000000005E-7</v>
      </c>
      <c r="P392" s="2">
        <v>4.830000000000112E-2</v>
      </c>
      <c r="Q392" s="1">
        <v>41.664952581781698</v>
      </c>
      <c r="R392" s="41" t="str">
        <f t="shared" si="37"/>
        <v>EGV05161</v>
      </c>
      <c r="S392" s="41" t="str">
        <f t="shared" si="36"/>
        <v>Pipe_Socket</v>
      </c>
      <c r="T392" s="42">
        <f>M392*('Data and dimensionless numbers'!C392*0.001)*('Data and dimensionless numbers'!K392*0.001/60)/(PI()*('Data and dimensionless numbers'!C392*0.001)^2/4)/N392</f>
        <v>6713.8213340995781</v>
      </c>
      <c r="U392" s="43">
        <f t="shared" si="38"/>
        <v>0.01</v>
      </c>
      <c r="V392" s="42">
        <f>(J392*60)*(('Data and dimensionless numbers'!K392*0.001/60)/(PI()*('Data and dimensionless numbers'!C392*0.001)^2/4))/(C392^0.001)</f>
        <v>4448.3608690834362</v>
      </c>
      <c r="W392" s="45">
        <f t="shared" si="39"/>
        <v>1.5191796754541978E-3</v>
      </c>
      <c r="X392" s="40">
        <f t="shared" si="40"/>
        <v>1.5302363240726684</v>
      </c>
      <c r="Y392" s="44">
        <f t="shared" si="41"/>
        <v>2.777663505452113E-3</v>
      </c>
    </row>
    <row r="393" spans="1:25" ht="15.6" x14ac:dyDescent="0.3">
      <c r="A393" s="16" t="s">
        <v>124</v>
      </c>
      <c r="B393" s="14" t="s">
        <v>2</v>
      </c>
      <c r="C393" s="14">
        <v>6</v>
      </c>
      <c r="D393" s="51">
        <v>2.8274333882308137E-5</v>
      </c>
      <c r="E393" s="14">
        <v>10</v>
      </c>
      <c r="F393" s="14" t="s">
        <v>1</v>
      </c>
      <c r="G393" s="14" t="s">
        <v>0</v>
      </c>
      <c r="H393" s="16">
        <v>50</v>
      </c>
      <c r="I393" s="14">
        <v>0.01</v>
      </c>
      <c r="J393" s="14">
        <v>75</v>
      </c>
      <c r="K393" s="18">
        <v>1.05</v>
      </c>
      <c r="L393" s="12">
        <v>6700</v>
      </c>
      <c r="M393" s="56">
        <v>988.05</v>
      </c>
      <c r="N393" s="57">
        <v>5.4651999999999999E-4</v>
      </c>
      <c r="O393" s="59">
        <v>5.5310000000000005E-7</v>
      </c>
      <c r="P393" s="2">
        <v>3.5800000000000054E-2</v>
      </c>
      <c r="Q393" s="1">
        <v>30.882097358752642</v>
      </c>
      <c r="R393" s="41" t="str">
        <f t="shared" si="37"/>
        <v>EGV05162</v>
      </c>
      <c r="S393" s="41" t="str">
        <f t="shared" si="36"/>
        <v>Pipe_Socket</v>
      </c>
      <c r="T393" s="42">
        <f>M393*('Data and dimensionless numbers'!C393*0.001)*('Data and dimensionless numbers'!K393*0.001/60)/(PI()*('Data and dimensionless numbers'!C393*0.001)^2/4)/N393</f>
        <v>6713.8213340995781</v>
      </c>
      <c r="U393" s="43">
        <f t="shared" si="38"/>
        <v>0.01</v>
      </c>
      <c r="V393" s="42">
        <f>(J393*60)*(('Data and dimensionless numbers'!K393*0.001/60)/(PI()*('Data and dimensionless numbers'!C393*0.001)^2/4))/(C393^0.001)</f>
        <v>2780.2255431771478</v>
      </c>
      <c r="W393" s="45">
        <f t="shared" si="39"/>
        <v>1.5191796754541978E-3</v>
      </c>
      <c r="X393" s="40">
        <f t="shared" si="40"/>
        <v>1.5302363240726684</v>
      </c>
      <c r="Y393" s="44">
        <f t="shared" si="41"/>
        <v>2.0588064905835094E-3</v>
      </c>
    </row>
    <row r="394" spans="1:25" ht="15.6" x14ac:dyDescent="0.3">
      <c r="A394" s="16" t="s">
        <v>123</v>
      </c>
      <c r="B394" s="14" t="s">
        <v>2</v>
      </c>
      <c r="C394" s="14">
        <v>6</v>
      </c>
      <c r="D394" s="51">
        <v>2.8274333882308137E-5</v>
      </c>
      <c r="E394" s="14">
        <v>10</v>
      </c>
      <c r="F394" s="14" t="s">
        <v>1</v>
      </c>
      <c r="G394" s="14" t="s">
        <v>0</v>
      </c>
      <c r="H394" s="16">
        <v>50</v>
      </c>
      <c r="I394" s="14">
        <v>0.01</v>
      </c>
      <c r="J394" s="14">
        <v>25</v>
      </c>
      <c r="K394" s="18">
        <v>1.05</v>
      </c>
      <c r="L394" s="12">
        <v>6700</v>
      </c>
      <c r="M394" s="56">
        <v>988.05</v>
      </c>
      <c r="N394" s="57">
        <v>5.4651999999999999E-4</v>
      </c>
      <c r="O394" s="59">
        <v>5.5310000000000005E-7</v>
      </c>
      <c r="P394" s="2">
        <v>8.1000000000006622E-3</v>
      </c>
      <c r="Q394" s="1">
        <v>6.9872901845228066</v>
      </c>
      <c r="R394" s="41" t="str">
        <f t="shared" si="37"/>
        <v>EGV05163</v>
      </c>
      <c r="S394" s="41" t="str">
        <f t="shared" si="36"/>
        <v>Pipe_Socket</v>
      </c>
      <c r="T394" s="42">
        <f>M394*('Data and dimensionless numbers'!C394*0.001)*('Data and dimensionless numbers'!K394*0.001/60)/(PI()*('Data and dimensionless numbers'!C394*0.001)^2/4)/N394</f>
        <v>6713.8213340995781</v>
      </c>
      <c r="U394" s="43">
        <f t="shared" si="38"/>
        <v>0.01</v>
      </c>
      <c r="V394" s="42">
        <f>(J394*60)*(('Data and dimensionless numbers'!K394*0.001/60)/(PI()*('Data and dimensionless numbers'!C394*0.001)^2/4))/(C394^0.001)</f>
        <v>926.74184772571584</v>
      </c>
      <c r="W394" s="45">
        <f t="shared" si="39"/>
        <v>1.5191796754541978E-3</v>
      </c>
      <c r="X394" s="40">
        <f t="shared" si="40"/>
        <v>1.5302363240726684</v>
      </c>
      <c r="Y394" s="44">
        <f t="shared" si="41"/>
        <v>4.6581934563485382E-4</v>
      </c>
    </row>
    <row r="395" spans="1:25" ht="15.6" x14ac:dyDescent="0.3">
      <c r="A395" s="16" t="s">
        <v>122</v>
      </c>
      <c r="B395" s="14" t="s">
        <v>2</v>
      </c>
      <c r="C395" s="14">
        <v>6</v>
      </c>
      <c r="D395" s="51">
        <v>2.8274333882308137E-5</v>
      </c>
      <c r="E395" s="14">
        <v>10</v>
      </c>
      <c r="F395" s="14" t="s">
        <v>1</v>
      </c>
      <c r="G395" s="14" t="s">
        <v>0</v>
      </c>
      <c r="H395" s="16">
        <v>50</v>
      </c>
      <c r="I395" s="14">
        <v>0.01</v>
      </c>
      <c r="J395" s="14">
        <v>10</v>
      </c>
      <c r="K395" s="18">
        <v>1.05</v>
      </c>
      <c r="L395" s="12">
        <v>6700</v>
      </c>
      <c r="M395" s="56">
        <v>988.05</v>
      </c>
      <c r="N395" s="57">
        <v>5.4651999999999999E-4</v>
      </c>
      <c r="O395" s="59">
        <v>5.5310000000000005E-7</v>
      </c>
      <c r="P395" s="2">
        <v>5.6999999999991502E-3</v>
      </c>
      <c r="Q395" s="1">
        <v>4.9169819817000988</v>
      </c>
      <c r="R395" s="41" t="str">
        <f t="shared" si="37"/>
        <v>EGV05164</v>
      </c>
      <c r="S395" s="41" t="str">
        <f t="shared" si="36"/>
        <v>Pipe_Socket</v>
      </c>
      <c r="T395" s="42">
        <f>M395*('Data and dimensionless numbers'!C395*0.001)*('Data and dimensionless numbers'!K395*0.001/60)/(PI()*('Data and dimensionless numbers'!C395*0.001)^2/4)/N395</f>
        <v>6713.8213340995781</v>
      </c>
      <c r="U395" s="43">
        <f t="shared" si="38"/>
        <v>0.01</v>
      </c>
      <c r="V395" s="42">
        <f>(J395*60)*(('Data and dimensionless numbers'!K395*0.001/60)/(PI()*('Data and dimensionless numbers'!C395*0.001)^2/4))/(C395^0.001)</f>
        <v>370.69673909028637</v>
      </c>
      <c r="W395" s="45">
        <f t="shared" si="39"/>
        <v>1.5191796754541978E-3</v>
      </c>
      <c r="X395" s="40">
        <f t="shared" si="40"/>
        <v>1.5302363240726684</v>
      </c>
      <c r="Y395" s="44">
        <f t="shared" si="41"/>
        <v>3.2779879878000657E-4</v>
      </c>
    </row>
    <row r="396" spans="1:25" ht="15.6" x14ac:dyDescent="0.3">
      <c r="A396" s="16" t="s">
        <v>121</v>
      </c>
      <c r="B396" s="14" t="s">
        <v>2</v>
      </c>
      <c r="C396" s="14">
        <v>6</v>
      </c>
      <c r="D396" s="51">
        <v>2.8274333882308137E-5</v>
      </c>
      <c r="E396" s="14">
        <v>10</v>
      </c>
      <c r="F396" s="14" t="s">
        <v>1</v>
      </c>
      <c r="G396" s="14" t="s">
        <v>0</v>
      </c>
      <c r="H396" s="16">
        <v>50</v>
      </c>
      <c r="I396" s="14">
        <v>0.01</v>
      </c>
      <c r="J396" s="14">
        <v>30</v>
      </c>
      <c r="K396" s="18">
        <v>1.05</v>
      </c>
      <c r="L396" s="12">
        <v>6700</v>
      </c>
      <c r="M396" s="56">
        <v>988.05</v>
      </c>
      <c r="N396" s="57">
        <v>5.4651999999999999E-4</v>
      </c>
      <c r="O396" s="59">
        <v>5.5310000000000005E-7</v>
      </c>
      <c r="P396" s="2">
        <v>1.2900000000000134E-2</v>
      </c>
      <c r="Q396" s="1">
        <v>11.127906590165157</v>
      </c>
      <c r="R396" s="41" t="str">
        <f t="shared" si="37"/>
        <v>EGV05165</v>
      </c>
      <c r="S396" s="41" t="str">
        <f t="shared" si="36"/>
        <v>Pipe_Socket</v>
      </c>
      <c r="T396" s="42">
        <f>M396*('Data and dimensionless numbers'!C396*0.001)*('Data and dimensionless numbers'!K396*0.001/60)/(PI()*('Data and dimensionless numbers'!C396*0.001)^2/4)/N396</f>
        <v>6713.8213340995781</v>
      </c>
      <c r="U396" s="43">
        <f t="shared" si="38"/>
        <v>0.01</v>
      </c>
      <c r="V396" s="42">
        <f>(J396*60)*(('Data and dimensionless numbers'!K396*0.001/60)/(PI()*('Data and dimensionless numbers'!C396*0.001)^2/4))/(C396^0.001)</f>
        <v>1112.0902172708591</v>
      </c>
      <c r="W396" s="45">
        <f t="shared" si="39"/>
        <v>1.5191796754541978E-3</v>
      </c>
      <c r="X396" s="40">
        <f t="shared" si="40"/>
        <v>1.5302363240726684</v>
      </c>
      <c r="Y396" s="44">
        <f t="shared" si="41"/>
        <v>7.4186043934434389E-4</v>
      </c>
    </row>
    <row r="397" spans="1:25" ht="15.6" x14ac:dyDescent="0.3">
      <c r="A397" s="16" t="s">
        <v>120</v>
      </c>
      <c r="B397" s="14" t="s">
        <v>7</v>
      </c>
      <c r="C397" s="14">
        <v>6</v>
      </c>
      <c r="D397" s="51">
        <v>2.8274333882308137E-5</v>
      </c>
      <c r="E397" s="14" t="s">
        <v>6</v>
      </c>
      <c r="F397" s="15" t="s">
        <v>5</v>
      </c>
      <c r="G397" s="15" t="s">
        <v>4</v>
      </c>
      <c r="H397" s="16">
        <v>50</v>
      </c>
      <c r="I397" s="14">
        <v>0.01</v>
      </c>
      <c r="J397" s="14">
        <v>180</v>
      </c>
      <c r="K397" s="18">
        <v>1.05</v>
      </c>
      <c r="L397" s="12">
        <v>6700</v>
      </c>
      <c r="M397" s="56">
        <v>988.05</v>
      </c>
      <c r="N397" s="57">
        <v>5.4651999999999999E-4</v>
      </c>
      <c r="O397" s="59">
        <v>5.5310000000000005E-7</v>
      </c>
      <c r="P397" s="2">
        <v>3.9999999999977831E-3</v>
      </c>
      <c r="Q397" s="1">
        <v>8.0198893255228629</v>
      </c>
      <c r="R397" s="41" t="str">
        <f t="shared" si="37"/>
        <v>EGV05166</v>
      </c>
      <c r="S397" s="41" t="str">
        <f t="shared" si="36"/>
        <v>Bend</v>
      </c>
      <c r="T397" s="42">
        <f>M397*('Data and dimensionless numbers'!C397*0.001)*('Data and dimensionless numbers'!K397*0.001/60)/(PI()*('Data and dimensionless numbers'!C397*0.001)^2/4)/N397</f>
        <v>6713.8213340995781</v>
      </c>
      <c r="U397" s="43">
        <f t="shared" si="38"/>
        <v>0.01</v>
      </c>
      <c r="V397" s="42">
        <f>(J397*60)*(('Data and dimensionless numbers'!K397*0.001/60)/(PI()*('Data and dimensionless numbers'!C397*0.001)^2/4))/(C397^0.001)</f>
        <v>6672.5413036251548</v>
      </c>
      <c r="W397" s="45">
        <f t="shared" si="39"/>
        <v>1.5191796754541978E-3</v>
      </c>
      <c r="X397" s="40">
        <f t="shared" si="40"/>
        <v>1.5302363240726684</v>
      </c>
      <c r="Y397" s="44">
        <f t="shared" si="41"/>
        <v>5.3465928836819081E-4</v>
      </c>
    </row>
    <row r="398" spans="1:25" ht="15.6" x14ac:dyDescent="0.3">
      <c r="A398" s="16" t="s">
        <v>119</v>
      </c>
      <c r="B398" s="14" t="s">
        <v>7</v>
      </c>
      <c r="C398" s="14">
        <v>6</v>
      </c>
      <c r="D398" s="51">
        <v>2.8274333882308137E-5</v>
      </c>
      <c r="E398" s="14" t="s">
        <v>6</v>
      </c>
      <c r="F398" s="15" t="s">
        <v>5</v>
      </c>
      <c r="G398" s="15" t="s">
        <v>4</v>
      </c>
      <c r="H398" s="16">
        <v>50</v>
      </c>
      <c r="I398" s="14">
        <v>0.01</v>
      </c>
      <c r="J398" s="14">
        <v>60</v>
      </c>
      <c r="K398" s="18">
        <v>1.05</v>
      </c>
      <c r="L398" s="12">
        <v>6700</v>
      </c>
      <c r="M398" s="56">
        <v>988.05</v>
      </c>
      <c r="N398" s="57">
        <v>5.4651999999999999E-4</v>
      </c>
      <c r="O398" s="59">
        <v>5.5310000000000005E-7</v>
      </c>
      <c r="P398" s="2">
        <v>3.1999999999996476E-3</v>
      </c>
      <c r="Q398" s="1">
        <v>6.4159114604211398</v>
      </c>
      <c r="R398" s="41" t="str">
        <f t="shared" si="37"/>
        <v>EGV05167</v>
      </c>
      <c r="S398" s="41" t="str">
        <f t="shared" si="36"/>
        <v>Bend</v>
      </c>
      <c r="T398" s="42">
        <f>M398*('Data and dimensionless numbers'!C398*0.001)*('Data and dimensionless numbers'!K398*0.001/60)/(PI()*('Data and dimensionless numbers'!C398*0.001)^2/4)/N398</f>
        <v>6713.8213340995781</v>
      </c>
      <c r="U398" s="43">
        <f t="shared" si="38"/>
        <v>0.01</v>
      </c>
      <c r="V398" s="42">
        <f>(J398*60)*(('Data and dimensionless numbers'!K398*0.001/60)/(PI()*('Data and dimensionless numbers'!C398*0.001)^2/4))/(C398^0.001)</f>
        <v>2224.1804345417181</v>
      </c>
      <c r="W398" s="45">
        <f t="shared" si="39"/>
        <v>1.5191796754541978E-3</v>
      </c>
      <c r="X398" s="40">
        <f t="shared" si="40"/>
        <v>1.5302363240726684</v>
      </c>
      <c r="Y398" s="44">
        <f t="shared" si="41"/>
        <v>4.2772743069474271E-4</v>
      </c>
    </row>
    <row r="399" spans="1:25" ht="15.6" x14ac:dyDescent="0.3">
      <c r="A399" s="16" t="s">
        <v>118</v>
      </c>
      <c r="B399" s="14" t="s">
        <v>7</v>
      </c>
      <c r="C399" s="14">
        <v>6</v>
      </c>
      <c r="D399" s="51">
        <v>2.8274333882308137E-5</v>
      </c>
      <c r="E399" s="14" t="s">
        <v>6</v>
      </c>
      <c r="F399" s="15" t="s">
        <v>5</v>
      </c>
      <c r="G399" s="15" t="s">
        <v>4</v>
      </c>
      <c r="H399" s="16">
        <v>50</v>
      </c>
      <c r="I399" s="14">
        <v>0.01</v>
      </c>
      <c r="J399" s="14">
        <v>15</v>
      </c>
      <c r="K399" s="18">
        <v>1.05</v>
      </c>
      <c r="L399" s="12">
        <v>6700</v>
      </c>
      <c r="M399" s="56">
        <v>988.05</v>
      </c>
      <c r="N399" s="57">
        <v>5.4651999999999999E-4</v>
      </c>
      <c r="O399" s="59">
        <v>5.5310000000000005E-7</v>
      </c>
      <c r="P399" s="2">
        <v>2.6000000000010459E-3</v>
      </c>
      <c r="Q399" s="1">
        <v>5.2129280615948472</v>
      </c>
      <c r="R399" s="41" t="str">
        <f t="shared" si="37"/>
        <v>EGV05168</v>
      </c>
      <c r="S399" s="41" t="str">
        <f t="shared" si="36"/>
        <v>Bend</v>
      </c>
      <c r="T399" s="42">
        <f>M399*('Data and dimensionless numbers'!C399*0.001)*('Data and dimensionless numbers'!K399*0.001/60)/(PI()*('Data and dimensionless numbers'!C399*0.001)^2/4)/N399</f>
        <v>6713.8213340995781</v>
      </c>
      <c r="U399" s="43">
        <f t="shared" si="38"/>
        <v>0.01</v>
      </c>
      <c r="V399" s="42">
        <f>(J399*60)*(('Data and dimensionless numbers'!K399*0.001/60)/(PI()*('Data and dimensionless numbers'!C399*0.001)^2/4))/(C399^0.001)</f>
        <v>556.04510863542953</v>
      </c>
      <c r="W399" s="45">
        <f t="shared" si="39"/>
        <v>1.5191796754541978E-3</v>
      </c>
      <c r="X399" s="40">
        <f t="shared" si="40"/>
        <v>1.5302363240726684</v>
      </c>
      <c r="Y399" s="44">
        <f t="shared" si="41"/>
        <v>3.4752853743965652E-4</v>
      </c>
    </row>
    <row r="400" spans="1:25" ht="15.6" x14ac:dyDescent="0.3">
      <c r="A400" s="16" t="s">
        <v>117</v>
      </c>
      <c r="B400" s="14" t="s">
        <v>7</v>
      </c>
      <c r="C400" s="14">
        <v>6</v>
      </c>
      <c r="D400" s="51">
        <v>2.8274333882308137E-5</v>
      </c>
      <c r="E400" s="14" t="s">
        <v>6</v>
      </c>
      <c r="F400" s="15" t="s">
        <v>5</v>
      </c>
      <c r="G400" s="15" t="s">
        <v>4</v>
      </c>
      <c r="H400" s="16">
        <v>50</v>
      </c>
      <c r="I400" s="14">
        <v>0.01</v>
      </c>
      <c r="J400" s="14">
        <v>360</v>
      </c>
      <c r="K400" s="18">
        <v>1.05</v>
      </c>
      <c r="L400" s="12">
        <v>6700</v>
      </c>
      <c r="M400" s="56">
        <v>988.05</v>
      </c>
      <c r="N400" s="57">
        <v>5.4651999999999999E-4</v>
      </c>
      <c r="O400" s="59">
        <v>5.5310000000000005E-7</v>
      </c>
      <c r="P400" s="2">
        <v>3.5999999999987153E-3</v>
      </c>
      <c r="Q400" s="1">
        <v>7.2179003929720009</v>
      </c>
      <c r="R400" s="41" t="str">
        <f t="shared" si="37"/>
        <v>EGV05169</v>
      </c>
      <c r="S400" s="41" t="str">
        <f t="shared" si="36"/>
        <v>Bend</v>
      </c>
      <c r="T400" s="42">
        <f>M400*('Data and dimensionless numbers'!C400*0.001)*('Data and dimensionless numbers'!K400*0.001/60)/(PI()*('Data and dimensionless numbers'!C400*0.001)^2/4)/N400</f>
        <v>6713.8213340995781</v>
      </c>
      <c r="U400" s="43">
        <f t="shared" si="38"/>
        <v>0.01</v>
      </c>
      <c r="V400" s="42">
        <f>(J400*60)*(('Data and dimensionless numbers'!K400*0.001/60)/(PI()*('Data and dimensionless numbers'!C400*0.001)^2/4))/(C400^0.001)</f>
        <v>13345.08260725031</v>
      </c>
      <c r="W400" s="45">
        <f t="shared" si="39"/>
        <v>1.5191796754541978E-3</v>
      </c>
      <c r="X400" s="40">
        <f t="shared" si="40"/>
        <v>1.5302363240726684</v>
      </c>
      <c r="Y400" s="44">
        <f t="shared" si="41"/>
        <v>4.8119335953146676E-4</v>
      </c>
    </row>
    <row r="401" spans="1:25" ht="15.6" x14ac:dyDescent="0.3">
      <c r="A401" s="16" t="s">
        <v>116</v>
      </c>
      <c r="B401" s="14" t="s">
        <v>7</v>
      </c>
      <c r="C401" s="14">
        <v>6</v>
      </c>
      <c r="D401" s="51">
        <v>2.8274333882308137E-5</v>
      </c>
      <c r="E401" s="14" t="s">
        <v>6</v>
      </c>
      <c r="F401" s="15" t="s">
        <v>5</v>
      </c>
      <c r="G401" s="15" t="s">
        <v>4</v>
      </c>
      <c r="H401" s="16">
        <v>50</v>
      </c>
      <c r="I401" s="14">
        <v>0.01</v>
      </c>
      <c r="J401" s="14">
        <v>45</v>
      </c>
      <c r="K401" s="18">
        <v>1.05</v>
      </c>
      <c r="L401" s="12">
        <v>6700</v>
      </c>
      <c r="M401" s="56">
        <v>988.05</v>
      </c>
      <c r="N401" s="57">
        <v>5.4651999999999999E-4</v>
      </c>
      <c r="O401" s="59">
        <v>5.5310000000000005E-7</v>
      </c>
      <c r="P401" s="2">
        <v>3.5000000000025011E-3</v>
      </c>
      <c r="Q401" s="1">
        <v>7.0174031598414093</v>
      </c>
      <c r="R401" s="41" t="str">
        <f t="shared" si="37"/>
        <v>EGV05170</v>
      </c>
      <c r="S401" s="41" t="str">
        <f t="shared" si="36"/>
        <v>Bend</v>
      </c>
      <c r="T401" s="42">
        <f>M401*('Data and dimensionless numbers'!C401*0.001)*('Data and dimensionless numbers'!K401*0.001/60)/(PI()*('Data and dimensionless numbers'!C401*0.001)^2/4)/N401</f>
        <v>6713.8213340995781</v>
      </c>
      <c r="U401" s="43">
        <f t="shared" si="38"/>
        <v>0.01</v>
      </c>
      <c r="V401" s="42">
        <f>(J401*60)*(('Data and dimensionless numbers'!K401*0.001/60)/(PI()*('Data and dimensionless numbers'!C401*0.001)^2/4))/(C401^0.001)</f>
        <v>1668.1353259062887</v>
      </c>
      <c r="W401" s="45">
        <f t="shared" si="39"/>
        <v>1.5191796754541978E-3</v>
      </c>
      <c r="X401" s="40">
        <f t="shared" si="40"/>
        <v>1.5302363240726684</v>
      </c>
      <c r="Y401" s="44">
        <f t="shared" si="41"/>
        <v>4.6782687732276063E-4</v>
      </c>
    </row>
    <row r="402" spans="1:25" ht="15.6" x14ac:dyDescent="0.3">
      <c r="A402" s="16" t="s">
        <v>115</v>
      </c>
      <c r="B402" s="14" t="s">
        <v>7</v>
      </c>
      <c r="C402" s="14">
        <v>6</v>
      </c>
      <c r="D402" s="51">
        <v>2.8274333882308137E-5</v>
      </c>
      <c r="E402" s="14" t="s">
        <v>6</v>
      </c>
      <c r="F402" s="15" t="s">
        <v>5</v>
      </c>
      <c r="G402" s="15" t="s">
        <v>4</v>
      </c>
      <c r="H402" s="16">
        <v>50</v>
      </c>
      <c r="I402" s="14">
        <v>0.01</v>
      </c>
      <c r="J402" s="14">
        <v>360</v>
      </c>
      <c r="K402" s="18">
        <v>1.05</v>
      </c>
      <c r="L402" s="12">
        <v>6700</v>
      </c>
      <c r="M402" s="56">
        <v>988.05</v>
      </c>
      <c r="N402" s="57">
        <v>5.4651999999999999E-4</v>
      </c>
      <c r="O402" s="59">
        <v>5.5310000000000005E-7</v>
      </c>
      <c r="P402" s="2">
        <v>4.0000000000013358E-3</v>
      </c>
      <c r="Q402" s="1">
        <v>8.0198893255299861</v>
      </c>
      <c r="R402" s="41" t="str">
        <f t="shared" si="37"/>
        <v>EGV05171</v>
      </c>
      <c r="S402" s="41" t="str">
        <f t="shared" si="36"/>
        <v>Bend</v>
      </c>
      <c r="T402" s="42">
        <f>M402*('Data and dimensionless numbers'!C402*0.001)*('Data and dimensionless numbers'!K402*0.001/60)/(PI()*('Data and dimensionless numbers'!C402*0.001)^2/4)/N402</f>
        <v>6713.8213340995781</v>
      </c>
      <c r="U402" s="43">
        <f t="shared" si="38"/>
        <v>0.01</v>
      </c>
      <c r="V402" s="42">
        <f>(J402*60)*(('Data and dimensionless numbers'!K402*0.001/60)/(PI()*('Data and dimensionless numbers'!C402*0.001)^2/4))/(C402^0.001)</f>
        <v>13345.08260725031</v>
      </c>
      <c r="W402" s="45">
        <f t="shared" si="39"/>
        <v>1.5191796754541978E-3</v>
      </c>
      <c r="X402" s="40">
        <f t="shared" si="40"/>
        <v>1.5302363240726684</v>
      </c>
      <c r="Y402" s="44">
        <f t="shared" si="41"/>
        <v>5.3465928836866569E-4</v>
      </c>
    </row>
    <row r="403" spans="1:25" ht="15.6" x14ac:dyDescent="0.3">
      <c r="A403" s="14" t="s">
        <v>114</v>
      </c>
      <c r="B403" s="14" t="s">
        <v>7</v>
      </c>
      <c r="C403" s="14">
        <v>6</v>
      </c>
      <c r="D403" s="51">
        <v>2.8274333882308137E-5</v>
      </c>
      <c r="E403" s="14" t="s">
        <v>6</v>
      </c>
      <c r="F403" s="15" t="s">
        <v>5</v>
      </c>
      <c r="G403" s="15" t="s">
        <v>4</v>
      </c>
      <c r="H403" s="16">
        <v>50</v>
      </c>
      <c r="I403" s="14">
        <v>0.01</v>
      </c>
      <c r="J403" s="14">
        <v>60</v>
      </c>
      <c r="K403" s="18">
        <v>1.05</v>
      </c>
      <c r="L403" s="12">
        <v>6700</v>
      </c>
      <c r="M403" s="56">
        <v>988.05</v>
      </c>
      <c r="N403" s="57">
        <v>5.4651999999999999E-4</v>
      </c>
      <c r="O403" s="59">
        <v>5.5310000000000005E-7</v>
      </c>
      <c r="P403" s="2">
        <v>4.4000000000004036E-3</v>
      </c>
      <c r="Q403" s="1">
        <v>8.8218782580808472</v>
      </c>
      <c r="R403" s="41" t="str">
        <f t="shared" si="37"/>
        <v>EGV05174</v>
      </c>
      <c r="S403" s="41" t="str">
        <f t="shared" si="36"/>
        <v>Bend</v>
      </c>
      <c r="T403" s="42">
        <f>M403*('Data and dimensionless numbers'!C403*0.001)*('Data and dimensionless numbers'!K403*0.001/60)/(PI()*('Data and dimensionless numbers'!C403*0.001)^2/4)/N403</f>
        <v>6713.8213340995781</v>
      </c>
      <c r="U403" s="43">
        <f t="shared" si="38"/>
        <v>0.01</v>
      </c>
      <c r="V403" s="42">
        <f>(J403*60)*(('Data and dimensionless numbers'!K403*0.001/60)/(PI()*('Data and dimensionless numbers'!C403*0.001)^2/4))/(C403^0.001)</f>
        <v>2224.1804345417181</v>
      </c>
      <c r="W403" s="45">
        <f t="shared" si="39"/>
        <v>1.5191796754541978E-3</v>
      </c>
      <c r="X403" s="40">
        <f t="shared" si="40"/>
        <v>1.5302363240726684</v>
      </c>
      <c r="Y403" s="44">
        <f t="shared" si="41"/>
        <v>5.8812521720538974E-4</v>
      </c>
    </row>
    <row r="404" spans="1:25" ht="15.6" x14ac:dyDescent="0.3">
      <c r="A404" s="16" t="s">
        <v>113</v>
      </c>
      <c r="B404" s="14" t="s">
        <v>7</v>
      </c>
      <c r="C404" s="14">
        <v>6</v>
      </c>
      <c r="D404" s="51">
        <v>2.8274333882308137E-5</v>
      </c>
      <c r="E404" s="14" t="s">
        <v>6</v>
      </c>
      <c r="F404" s="15" t="s">
        <v>5</v>
      </c>
      <c r="G404" s="15" t="s">
        <v>4</v>
      </c>
      <c r="H404" s="16">
        <v>50</v>
      </c>
      <c r="I404" s="14">
        <v>0.01</v>
      </c>
      <c r="J404" s="14">
        <v>60</v>
      </c>
      <c r="K404" s="18">
        <v>1.05</v>
      </c>
      <c r="L404" s="12">
        <v>6700</v>
      </c>
      <c r="M404" s="56">
        <v>988.05</v>
      </c>
      <c r="N404" s="57">
        <v>5.4651999999999999E-4</v>
      </c>
      <c r="O404" s="59">
        <v>5.5310000000000005E-7</v>
      </c>
      <c r="P404" s="2">
        <v>3.7999999999982492E-3</v>
      </c>
      <c r="Q404" s="1">
        <v>7.6188948592474324</v>
      </c>
      <c r="R404" s="41" t="str">
        <f t="shared" si="37"/>
        <v>EGV05175</v>
      </c>
      <c r="S404" s="41" t="str">
        <f t="shared" si="36"/>
        <v>Bend</v>
      </c>
      <c r="T404" s="42">
        <f>M404*('Data and dimensionless numbers'!C404*0.001)*('Data and dimensionless numbers'!K404*0.001/60)/(PI()*('Data and dimensionless numbers'!C404*0.001)^2/4)/N404</f>
        <v>6713.8213340995781</v>
      </c>
      <c r="U404" s="43">
        <f t="shared" si="38"/>
        <v>0.01</v>
      </c>
      <c r="V404" s="42">
        <f>(J404*60)*(('Data and dimensionless numbers'!K404*0.001/60)/(PI()*('Data and dimensionless numbers'!C404*0.001)^2/4))/(C404^0.001)</f>
        <v>2224.1804345417181</v>
      </c>
      <c r="W404" s="45">
        <f t="shared" si="39"/>
        <v>1.5191796754541978E-3</v>
      </c>
      <c r="X404" s="40">
        <f t="shared" si="40"/>
        <v>1.5302363240726684</v>
      </c>
      <c r="Y404" s="44">
        <f t="shared" si="41"/>
        <v>5.0792632394982889E-4</v>
      </c>
    </row>
    <row r="405" spans="1:25" ht="15.6" x14ac:dyDescent="0.3">
      <c r="A405" s="14" t="s">
        <v>112</v>
      </c>
      <c r="B405" s="14" t="s">
        <v>7</v>
      </c>
      <c r="C405" s="14">
        <v>6</v>
      </c>
      <c r="D405" s="51">
        <v>2.8274333882308137E-5</v>
      </c>
      <c r="E405" s="14" t="s">
        <v>6</v>
      </c>
      <c r="F405" s="15" t="s">
        <v>5</v>
      </c>
      <c r="G405" s="15" t="s">
        <v>4</v>
      </c>
      <c r="H405" s="16">
        <v>50</v>
      </c>
      <c r="I405" s="14">
        <v>0.01</v>
      </c>
      <c r="J405" s="14">
        <v>75</v>
      </c>
      <c r="K405" s="18">
        <v>1.05</v>
      </c>
      <c r="L405" s="12">
        <v>6700</v>
      </c>
      <c r="M405" s="56">
        <v>988.05</v>
      </c>
      <c r="N405" s="57">
        <v>5.4651999999999999E-4</v>
      </c>
      <c r="O405" s="59">
        <v>5.5310000000000005E-7</v>
      </c>
      <c r="P405" s="2">
        <v>3.4999999999989484E-3</v>
      </c>
      <c r="Q405" s="1">
        <v>7.0174031598342861</v>
      </c>
      <c r="R405" s="41" t="str">
        <f t="shared" si="37"/>
        <v>EGV05177</v>
      </c>
      <c r="S405" s="41" t="str">
        <f t="shared" si="36"/>
        <v>Bend</v>
      </c>
      <c r="T405" s="42">
        <f>M405*('Data and dimensionless numbers'!C405*0.001)*('Data and dimensionless numbers'!K405*0.001/60)/(PI()*('Data and dimensionless numbers'!C405*0.001)^2/4)/N405</f>
        <v>6713.8213340995781</v>
      </c>
      <c r="U405" s="43">
        <f t="shared" si="38"/>
        <v>0.01</v>
      </c>
      <c r="V405" s="42">
        <f>(J405*60)*(('Data and dimensionless numbers'!K405*0.001/60)/(PI()*('Data and dimensionless numbers'!C405*0.001)^2/4))/(C405^0.001)</f>
        <v>2780.2255431771478</v>
      </c>
      <c r="W405" s="45">
        <f t="shared" si="39"/>
        <v>1.5191796754541978E-3</v>
      </c>
      <c r="X405" s="40">
        <f t="shared" si="40"/>
        <v>1.5302363240726684</v>
      </c>
      <c r="Y405" s="44">
        <f t="shared" si="41"/>
        <v>4.678268773222858E-4</v>
      </c>
    </row>
    <row r="406" spans="1:25" ht="15.6" x14ac:dyDescent="0.3">
      <c r="A406" s="16" t="s">
        <v>111</v>
      </c>
      <c r="B406" s="14" t="s">
        <v>7</v>
      </c>
      <c r="C406" s="14">
        <v>6</v>
      </c>
      <c r="D406" s="51">
        <v>2.8274333882308137E-5</v>
      </c>
      <c r="E406" s="14" t="s">
        <v>6</v>
      </c>
      <c r="F406" s="15" t="s">
        <v>5</v>
      </c>
      <c r="G406" s="15" t="s">
        <v>4</v>
      </c>
      <c r="H406" s="16">
        <v>50</v>
      </c>
      <c r="I406" s="14">
        <v>0.01</v>
      </c>
      <c r="J406" s="14">
        <v>30</v>
      </c>
      <c r="K406" s="18">
        <v>1.05</v>
      </c>
      <c r="L406" s="12">
        <v>6700</v>
      </c>
      <c r="M406" s="56">
        <v>988.05</v>
      </c>
      <c r="N406" s="57">
        <v>5.4651999999999999E-4</v>
      </c>
      <c r="O406" s="59">
        <v>5.5310000000000005E-7</v>
      </c>
      <c r="P406" s="2">
        <v>3.3999999999991815E-3</v>
      </c>
      <c r="Q406" s="1">
        <v>6.8169059266965704</v>
      </c>
      <c r="R406" s="41" t="str">
        <f t="shared" si="37"/>
        <v>EGV05178</v>
      </c>
      <c r="S406" s="41" t="str">
        <f t="shared" si="36"/>
        <v>Bend</v>
      </c>
      <c r="T406" s="42">
        <f>M406*('Data and dimensionless numbers'!C406*0.001)*('Data and dimensionless numbers'!K406*0.001/60)/(PI()*('Data and dimensionless numbers'!C406*0.001)^2/4)/N406</f>
        <v>6713.8213340995781</v>
      </c>
      <c r="U406" s="43">
        <f t="shared" si="38"/>
        <v>0.01</v>
      </c>
      <c r="V406" s="42">
        <f>(J406*60)*(('Data and dimensionless numbers'!K406*0.001/60)/(PI()*('Data and dimensionless numbers'!C406*0.001)^2/4))/(C406^0.001)</f>
        <v>1112.0902172708591</v>
      </c>
      <c r="W406" s="45">
        <f t="shared" si="39"/>
        <v>1.5191796754541978E-3</v>
      </c>
      <c r="X406" s="40">
        <f t="shared" si="40"/>
        <v>1.5302363240726684</v>
      </c>
      <c r="Y406" s="44">
        <f t="shared" si="41"/>
        <v>4.5446039511310473E-4</v>
      </c>
    </row>
    <row r="407" spans="1:25" ht="15.6" x14ac:dyDescent="0.3">
      <c r="A407" s="16" t="s">
        <v>110</v>
      </c>
      <c r="B407" s="14" t="s">
        <v>7</v>
      </c>
      <c r="C407" s="14">
        <v>6</v>
      </c>
      <c r="D407" s="51">
        <v>2.8274333882308137E-5</v>
      </c>
      <c r="E407" s="14" t="s">
        <v>6</v>
      </c>
      <c r="F407" s="15" t="s">
        <v>5</v>
      </c>
      <c r="G407" s="15" t="s">
        <v>4</v>
      </c>
      <c r="H407" s="16">
        <v>50</v>
      </c>
      <c r="I407" s="14">
        <v>0.01</v>
      </c>
      <c r="J407" s="14">
        <v>30</v>
      </c>
      <c r="K407" s="18">
        <v>1.05</v>
      </c>
      <c r="L407" s="12">
        <v>6700</v>
      </c>
      <c r="M407" s="56">
        <v>988.05</v>
      </c>
      <c r="N407" s="57">
        <v>5.4651999999999999E-4</v>
      </c>
      <c r="O407" s="59">
        <v>5.5310000000000005E-7</v>
      </c>
      <c r="P407" s="2">
        <v>3.4000000000027342E-3</v>
      </c>
      <c r="Q407" s="1">
        <v>6.8169059267036936</v>
      </c>
      <c r="R407" s="41" t="str">
        <f t="shared" si="37"/>
        <v>EGV05179</v>
      </c>
      <c r="S407" s="41" t="str">
        <f t="shared" si="36"/>
        <v>Bend</v>
      </c>
      <c r="T407" s="42">
        <f>M407*('Data and dimensionless numbers'!C407*0.001)*('Data and dimensionless numbers'!K407*0.001/60)/(PI()*('Data and dimensionless numbers'!C407*0.001)^2/4)/N407</f>
        <v>6713.8213340995781</v>
      </c>
      <c r="U407" s="43">
        <f t="shared" si="38"/>
        <v>0.01</v>
      </c>
      <c r="V407" s="42">
        <f>(J407*60)*(('Data and dimensionless numbers'!K407*0.001/60)/(PI()*('Data and dimensionless numbers'!C407*0.001)^2/4))/(C407^0.001)</f>
        <v>1112.0902172708591</v>
      </c>
      <c r="W407" s="45">
        <f t="shared" si="39"/>
        <v>1.5191796754541978E-3</v>
      </c>
      <c r="X407" s="40">
        <f t="shared" si="40"/>
        <v>1.5302363240726684</v>
      </c>
      <c r="Y407" s="44">
        <f t="shared" si="41"/>
        <v>4.5446039511357956E-4</v>
      </c>
    </row>
    <row r="408" spans="1:25" ht="15.6" x14ac:dyDescent="0.3">
      <c r="A408" s="14" t="s">
        <v>109</v>
      </c>
      <c r="B408" s="14" t="s">
        <v>7</v>
      </c>
      <c r="C408" s="14">
        <v>6</v>
      </c>
      <c r="D408" s="51">
        <v>2.8274333882308137E-5</v>
      </c>
      <c r="E408" s="14" t="s">
        <v>6</v>
      </c>
      <c r="F408" s="15" t="s">
        <v>5</v>
      </c>
      <c r="G408" s="15" t="s">
        <v>4</v>
      </c>
      <c r="H408" s="16">
        <v>50</v>
      </c>
      <c r="I408" s="14">
        <v>0.01</v>
      </c>
      <c r="J408" s="14">
        <v>90</v>
      </c>
      <c r="K408" s="18">
        <v>1.05</v>
      </c>
      <c r="L408" s="12">
        <v>6700</v>
      </c>
      <c r="M408" s="56">
        <v>988.05</v>
      </c>
      <c r="N408" s="57">
        <v>5.4651999999999999E-4</v>
      </c>
      <c r="O408" s="59">
        <v>5.5310000000000005E-7</v>
      </c>
      <c r="P408" s="2">
        <v>2.6000000000010459E-3</v>
      </c>
      <c r="Q408" s="1">
        <v>5.2129280615948472</v>
      </c>
      <c r="R408" s="41" t="str">
        <f t="shared" si="37"/>
        <v>EGV05180</v>
      </c>
      <c r="S408" s="41" t="str">
        <f t="shared" si="36"/>
        <v>Bend</v>
      </c>
      <c r="T408" s="42">
        <f>M408*('Data and dimensionless numbers'!C408*0.001)*('Data and dimensionless numbers'!K408*0.001/60)/(PI()*('Data and dimensionless numbers'!C408*0.001)^2/4)/N408</f>
        <v>6713.8213340995781</v>
      </c>
      <c r="U408" s="43">
        <f t="shared" si="38"/>
        <v>0.01</v>
      </c>
      <c r="V408" s="42">
        <f>(J408*60)*(('Data and dimensionless numbers'!K408*0.001/60)/(PI()*('Data and dimensionless numbers'!C408*0.001)^2/4))/(C408^0.001)</f>
        <v>3336.2706518125774</v>
      </c>
      <c r="W408" s="45">
        <f t="shared" si="39"/>
        <v>1.5191796754541978E-3</v>
      </c>
      <c r="X408" s="40">
        <f t="shared" si="40"/>
        <v>1.5302363240726684</v>
      </c>
      <c r="Y408" s="44">
        <f t="shared" si="41"/>
        <v>3.4752853743965652E-4</v>
      </c>
    </row>
    <row r="409" spans="1:25" ht="15.6" x14ac:dyDescent="0.3">
      <c r="A409" s="16" t="s">
        <v>108</v>
      </c>
      <c r="B409" s="14" t="s">
        <v>7</v>
      </c>
      <c r="C409" s="14">
        <v>6</v>
      </c>
      <c r="D409" s="51">
        <v>2.8274333882308137E-5</v>
      </c>
      <c r="E409" s="14" t="s">
        <v>6</v>
      </c>
      <c r="F409" s="15" t="s">
        <v>5</v>
      </c>
      <c r="G409" s="15" t="s">
        <v>4</v>
      </c>
      <c r="H409" s="16">
        <v>50</v>
      </c>
      <c r="I409" s="14">
        <v>0.01</v>
      </c>
      <c r="J409" s="14">
        <v>30</v>
      </c>
      <c r="K409" s="18">
        <v>1.05</v>
      </c>
      <c r="L409" s="12">
        <v>6700</v>
      </c>
      <c r="M409" s="56">
        <v>988.05</v>
      </c>
      <c r="N409" s="57">
        <v>5.4651999999999999E-4</v>
      </c>
      <c r="O409" s="59">
        <v>5.5310000000000005E-7</v>
      </c>
      <c r="P409" s="2">
        <v>3.9000000000015689E-3</v>
      </c>
      <c r="Q409" s="1">
        <v>7.8193920923922704</v>
      </c>
      <c r="R409" s="41" t="str">
        <f t="shared" si="37"/>
        <v>EGV05183</v>
      </c>
      <c r="S409" s="41" t="str">
        <f t="shared" si="36"/>
        <v>Bend</v>
      </c>
      <c r="T409" s="42">
        <f>M409*('Data and dimensionless numbers'!C409*0.001)*('Data and dimensionless numbers'!K409*0.001/60)/(PI()*('Data and dimensionless numbers'!C409*0.001)^2/4)/N409</f>
        <v>6713.8213340995781</v>
      </c>
      <c r="U409" s="43">
        <f t="shared" si="38"/>
        <v>0.01</v>
      </c>
      <c r="V409" s="42">
        <f>(J409*60)*(('Data and dimensionless numbers'!K409*0.001/60)/(PI()*('Data and dimensionless numbers'!C409*0.001)^2/4))/(C409^0.001)</f>
        <v>1112.0902172708591</v>
      </c>
      <c r="W409" s="45">
        <f t="shared" si="39"/>
        <v>1.5191796754541978E-3</v>
      </c>
      <c r="X409" s="40">
        <f t="shared" si="40"/>
        <v>1.5302363240726684</v>
      </c>
      <c r="Y409" s="44">
        <f t="shared" si="41"/>
        <v>5.2129280615948468E-4</v>
      </c>
    </row>
    <row r="410" spans="1:25" ht="15.6" x14ac:dyDescent="0.3">
      <c r="A410" s="14" t="s">
        <v>107</v>
      </c>
      <c r="B410" s="14" t="s">
        <v>7</v>
      </c>
      <c r="C410" s="14">
        <v>6</v>
      </c>
      <c r="D410" s="51">
        <v>2.8274333882308137E-5</v>
      </c>
      <c r="E410" s="14" t="s">
        <v>6</v>
      </c>
      <c r="F410" s="15" t="s">
        <v>5</v>
      </c>
      <c r="G410" s="15" t="s">
        <v>4</v>
      </c>
      <c r="H410" s="16">
        <v>50</v>
      </c>
      <c r="I410" s="14">
        <v>0.01</v>
      </c>
      <c r="J410" s="14">
        <v>30</v>
      </c>
      <c r="K410" s="18">
        <v>1.05</v>
      </c>
      <c r="L410" s="12">
        <v>6700</v>
      </c>
      <c r="M410" s="56">
        <v>988.05</v>
      </c>
      <c r="N410" s="57">
        <v>5.4651999999999999E-4</v>
      </c>
      <c r="O410" s="59">
        <v>5.5310000000000005E-7</v>
      </c>
      <c r="P410" s="2">
        <v>3.8999999999980162E-3</v>
      </c>
      <c r="Q410" s="1">
        <v>7.8193920923851472</v>
      </c>
      <c r="R410" s="41" t="str">
        <f t="shared" si="37"/>
        <v>EGV05184</v>
      </c>
      <c r="S410" s="41" t="str">
        <f t="shared" si="36"/>
        <v>Bend</v>
      </c>
      <c r="T410" s="42">
        <f>M410*('Data and dimensionless numbers'!C410*0.001)*('Data and dimensionless numbers'!K410*0.001/60)/(PI()*('Data and dimensionless numbers'!C410*0.001)^2/4)/N410</f>
        <v>6713.8213340995781</v>
      </c>
      <c r="U410" s="43">
        <f t="shared" si="38"/>
        <v>0.01</v>
      </c>
      <c r="V410" s="42">
        <f>(J410*60)*(('Data and dimensionless numbers'!K410*0.001/60)/(PI()*('Data and dimensionless numbers'!C410*0.001)^2/4))/(C410^0.001)</f>
        <v>1112.0902172708591</v>
      </c>
      <c r="W410" s="45">
        <f t="shared" si="39"/>
        <v>1.5191796754541978E-3</v>
      </c>
      <c r="X410" s="40">
        <f t="shared" si="40"/>
        <v>1.5302363240726684</v>
      </c>
      <c r="Y410" s="44">
        <f t="shared" si="41"/>
        <v>5.212928061590099E-4</v>
      </c>
    </row>
    <row r="411" spans="1:25" ht="15.6" x14ac:dyDescent="0.3">
      <c r="A411" s="14" t="s">
        <v>106</v>
      </c>
      <c r="B411" s="14" t="s">
        <v>7</v>
      </c>
      <c r="C411" s="14">
        <v>6</v>
      </c>
      <c r="D411" s="51">
        <v>2.8274333882308137E-5</v>
      </c>
      <c r="E411" s="14" t="s">
        <v>6</v>
      </c>
      <c r="F411" s="15" t="s">
        <v>5</v>
      </c>
      <c r="G411" s="15" t="s">
        <v>4</v>
      </c>
      <c r="H411" s="16">
        <v>50</v>
      </c>
      <c r="I411" s="14">
        <v>0.01</v>
      </c>
      <c r="J411" s="14">
        <v>30</v>
      </c>
      <c r="K411" s="18">
        <v>1.05</v>
      </c>
      <c r="L411" s="12">
        <v>6700</v>
      </c>
      <c r="M411" s="56">
        <v>988.05</v>
      </c>
      <c r="N411" s="57">
        <v>5.4651999999999999E-4</v>
      </c>
      <c r="O411" s="59">
        <v>5.5310000000000005E-7</v>
      </c>
      <c r="P411" s="2">
        <v>3.2999999999994145E-3</v>
      </c>
      <c r="Q411" s="1">
        <v>6.6164086935588546</v>
      </c>
      <c r="R411" s="41" t="str">
        <f t="shared" si="37"/>
        <v>EGV05185</v>
      </c>
      <c r="S411" s="41" t="str">
        <f t="shared" si="36"/>
        <v>Bend</v>
      </c>
      <c r="T411" s="42">
        <f>M411*('Data and dimensionless numbers'!C411*0.001)*('Data and dimensionless numbers'!K411*0.001/60)/(PI()*('Data and dimensionless numbers'!C411*0.001)^2/4)/N411</f>
        <v>6713.8213340995781</v>
      </c>
      <c r="U411" s="43">
        <f t="shared" si="38"/>
        <v>0.01</v>
      </c>
      <c r="V411" s="42">
        <f>(J411*60)*(('Data and dimensionless numbers'!K411*0.001/60)/(PI()*('Data and dimensionless numbers'!C411*0.001)^2/4))/(C411^0.001)</f>
        <v>1112.0902172708591</v>
      </c>
      <c r="W411" s="45">
        <f t="shared" si="39"/>
        <v>1.5191796754541978E-3</v>
      </c>
      <c r="X411" s="40">
        <f t="shared" si="40"/>
        <v>1.5302363240726684</v>
      </c>
      <c r="Y411" s="44">
        <f t="shared" si="41"/>
        <v>4.4109391290392367E-4</v>
      </c>
    </row>
    <row r="412" spans="1:25" ht="15.6" x14ac:dyDescent="0.3">
      <c r="A412" s="16" t="s">
        <v>105</v>
      </c>
      <c r="B412" s="14" t="s">
        <v>7</v>
      </c>
      <c r="C412" s="14">
        <v>6</v>
      </c>
      <c r="D412" s="51">
        <v>2.8274333882308137E-5</v>
      </c>
      <c r="E412" s="14" t="s">
        <v>6</v>
      </c>
      <c r="F412" s="15" t="s">
        <v>5</v>
      </c>
      <c r="G412" s="15" t="s">
        <v>4</v>
      </c>
      <c r="H412" s="16">
        <v>50</v>
      </c>
      <c r="I412" s="14">
        <v>0.01</v>
      </c>
      <c r="J412" s="14">
        <v>30</v>
      </c>
      <c r="K412" s="18">
        <v>1.05</v>
      </c>
      <c r="L412" s="12">
        <v>6700</v>
      </c>
      <c r="M412" s="56">
        <v>988.05</v>
      </c>
      <c r="N412" s="57">
        <v>5.4651999999999999E-4</v>
      </c>
      <c r="O412" s="59">
        <v>5.5310000000000005E-7</v>
      </c>
      <c r="P412" s="2">
        <v>3.1999999999996476E-3</v>
      </c>
      <c r="Q412" s="1">
        <v>6.4159114604211398</v>
      </c>
      <c r="R412" s="41" t="str">
        <f t="shared" si="37"/>
        <v>EGV05186</v>
      </c>
      <c r="S412" s="41" t="str">
        <f t="shared" si="36"/>
        <v>Bend</v>
      </c>
      <c r="T412" s="42">
        <f>M412*('Data and dimensionless numbers'!C412*0.001)*('Data and dimensionless numbers'!K412*0.001/60)/(PI()*('Data and dimensionless numbers'!C412*0.001)^2/4)/N412</f>
        <v>6713.8213340995781</v>
      </c>
      <c r="U412" s="43">
        <f t="shared" si="38"/>
        <v>0.01</v>
      </c>
      <c r="V412" s="42">
        <f>(J412*60)*(('Data and dimensionless numbers'!K412*0.001/60)/(PI()*('Data and dimensionless numbers'!C412*0.001)^2/4))/(C412^0.001)</f>
        <v>1112.0902172708591</v>
      </c>
      <c r="W412" s="45">
        <f t="shared" si="39"/>
        <v>1.5191796754541978E-3</v>
      </c>
      <c r="X412" s="40">
        <f t="shared" si="40"/>
        <v>1.5302363240726684</v>
      </c>
      <c r="Y412" s="44">
        <f t="shared" si="41"/>
        <v>4.2772743069474271E-4</v>
      </c>
    </row>
    <row r="413" spans="1:25" ht="15.6" x14ac:dyDescent="0.3">
      <c r="A413" s="14" t="s">
        <v>104</v>
      </c>
      <c r="B413" s="14" t="s">
        <v>7</v>
      </c>
      <c r="C413" s="14">
        <v>6</v>
      </c>
      <c r="D413" s="51">
        <v>2.8274333882308137E-5</v>
      </c>
      <c r="E413" s="14" t="s">
        <v>6</v>
      </c>
      <c r="F413" s="15" t="s">
        <v>5</v>
      </c>
      <c r="G413" s="15" t="s">
        <v>4</v>
      </c>
      <c r="H413" s="16">
        <v>50</v>
      </c>
      <c r="I413" s="14">
        <v>0.01</v>
      </c>
      <c r="J413" s="14">
        <v>30</v>
      </c>
      <c r="K413" s="18">
        <v>1.05</v>
      </c>
      <c r="L413" s="12">
        <v>6700</v>
      </c>
      <c r="M413" s="56">
        <v>988.05</v>
      </c>
      <c r="N413" s="57">
        <v>5.4651999999999999E-4</v>
      </c>
      <c r="O413" s="59">
        <v>5.5310000000000005E-7</v>
      </c>
      <c r="P413" s="2">
        <v>3.5999999999987153E-3</v>
      </c>
      <c r="Q413" s="1">
        <v>7.2179003929720009</v>
      </c>
      <c r="R413" s="41" t="str">
        <f t="shared" si="37"/>
        <v>EGV05187</v>
      </c>
      <c r="S413" s="41" t="str">
        <f t="shared" si="36"/>
        <v>Bend</v>
      </c>
      <c r="T413" s="42">
        <f>M413*('Data and dimensionless numbers'!C413*0.001)*('Data and dimensionless numbers'!K413*0.001/60)/(PI()*('Data and dimensionless numbers'!C413*0.001)^2/4)/N413</f>
        <v>6713.8213340995781</v>
      </c>
      <c r="U413" s="43">
        <f t="shared" si="38"/>
        <v>0.01</v>
      </c>
      <c r="V413" s="42">
        <f>(J413*60)*(('Data and dimensionless numbers'!K413*0.001/60)/(PI()*('Data and dimensionless numbers'!C413*0.001)^2/4))/(C413^0.001)</f>
        <v>1112.0902172708591</v>
      </c>
      <c r="W413" s="45">
        <f t="shared" si="39"/>
        <v>1.5191796754541978E-3</v>
      </c>
      <c r="X413" s="40">
        <f t="shared" si="40"/>
        <v>1.5302363240726684</v>
      </c>
      <c r="Y413" s="44">
        <f t="shared" si="41"/>
        <v>4.8119335953146676E-4</v>
      </c>
    </row>
    <row r="414" spans="1:25" ht="15.6" x14ac:dyDescent="0.3">
      <c r="A414" s="14" t="s">
        <v>103</v>
      </c>
      <c r="B414" s="14" t="s">
        <v>7</v>
      </c>
      <c r="C414" s="14">
        <v>6</v>
      </c>
      <c r="D414" s="51">
        <v>2.8274333882308137E-5</v>
      </c>
      <c r="E414" s="14" t="s">
        <v>6</v>
      </c>
      <c r="F414" s="15" t="s">
        <v>5</v>
      </c>
      <c r="G414" s="15" t="s">
        <v>4</v>
      </c>
      <c r="H414" s="16">
        <v>50</v>
      </c>
      <c r="I414" s="14">
        <v>0.01</v>
      </c>
      <c r="J414" s="14">
        <v>120</v>
      </c>
      <c r="K414" s="18">
        <v>1.05</v>
      </c>
      <c r="L414" s="12">
        <v>6700</v>
      </c>
      <c r="M414" s="56">
        <v>988.05</v>
      </c>
      <c r="N414" s="57">
        <v>5.4651999999999999E-4</v>
      </c>
      <c r="O414" s="59">
        <v>5.5310000000000005E-7</v>
      </c>
      <c r="P414" s="2">
        <v>4.1000000000011028E-3</v>
      </c>
      <c r="Q414" s="1">
        <v>8.2203865586677018</v>
      </c>
      <c r="R414" s="41" t="str">
        <f t="shared" si="37"/>
        <v>EGV05188</v>
      </c>
      <c r="S414" s="41" t="str">
        <f t="shared" si="36"/>
        <v>Bend</v>
      </c>
      <c r="T414" s="42">
        <f>M414*('Data and dimensionless numbers'!C414*0.001)*('Data and dimensionless numbers'!K414*0.001/60)/(PI()*('Data and dimensionless numbers'!C414*0.001)^2/4)/N414</f>
        <v>6713.8213340995781</v>
      </c>
      <c r="U414" s="43">
        <f t="shared" si="38"/>
        <v>0.01</v>
      </c>
      <c r="V414" s="42">
        <f>(J414*60)*(('Data and dimensionless numbers'!K414*0.001/60)/(PI()*('Data and dimensionless numbers'!C414*0.001)^2/4))/(C414^0.001)</f>
        <v>4448.3608690834362</v>
      </c>
      <c r="W414" s="45">
        <f t="shared" si="39"/>
        <v>1.5191796754541978E-3</v>
      </c>
      <c r="X414" s="40">
        <f t="shared" si="40"/>
        <v>1.5302363240726684</v>
      </c>
      <c r="Y414" s="44">
        <f t="shared" si="41"/>
        <v>5.4802577057784681E-4</v>
      </c>
    </row>
    <row r="415" spans="1:25" ht="15.6" x14ac:dyDescent="0.3">
      <c r="A415" s="16" t="s">
        <v>102</v>
      </c>
      <c r="B415" s="14" t="s">
        <v>7</v>
      </c>
      <c r="C415" s="14">
        <v>6</v>
      </c>
      <c r="D415" s="51">
        <v>2.8274333882308137E-5</v>
      </c>
      <c r="E415" s="14" t="s">
        <v>6</v>
      </c>
      <c r="F415" s="15" t="s">
        <v>5</v>
      </c>
      <c r="G415" s="15" t="s">
        <v>4</v>
      </c>
      <c r="H415" s="16">
        <v>50</v>
      </c>
      <c r="I415" s="14">
        <v>0.01</v>
      </c>
      <c r="J415" s="14">
        <v>150</v>
      </c>
      <c r="K415" s="18">
        <v>1.05</v>
      </c>
      <c r="L415" s="12">
        <v>6700</v>
      </c>
      <c r="M415" s="56">
        <v>988.05</v>
      </c>
      <c r="N415" s="57">
        <v>5.4651999999999999E-4</v>
      </c>
      <c r="O415" s="59">
        <v>5.5310000000000005E-7</v>
      </c>
      <c r="P415" s="2">
        <v>3.4999999999989484E-3</v>
      </c>
      <c r="Q415" s="1">
        <v>7.0174031598342861</v>
      </c>
      <c r="R415" s="41" t="str">
        <f t="shared" si="37"/>
        <v>EGV05189</v>
      </c>
      <c r="S415" s="41" t="str">
        <f t="shared" si="36"/>
        <v>Bend</v>
      </c>
      <c r="T415" s="42">
        <f>M415*('Data and dimensionless numbers'!C415*0.001)*('Data and dimensionless numbers'!K415*0.001/60)/(PI()*('Data and dimensionless numbers'!C415*0.001)^2/4)/N415</f>
        <v>6713.8213340995781</v>
      </c>
      <c r="U415" s="43">
        <f t="shared" si="38"/>
        <v>0.01</v>
      </c>
      <c r="V415" s="42">
        <f>(J415*60)*(('Data and dimensionless numbers'!K415*0.001/60)/(PI()*('Data and dimensionless numbers'!C415*0.001)^2/4))/(C415^0.001)</f>
        <v>5560.4510863542955</v>
      </c>
      <c r="W415" s="45">
        <f t="shared" si="39"/>
        <v>1.5191796754541978E-3</v>
      </c>
      <c r="X415" s="40">
        <f t="shared" si="40"/>
        <v>1.5302363240726684</v>
      </c>
      <c r="Y415" s="44">
        <f t="shared" si="41"/>
        <v>4.678268773222858E-4</v>
      </c>
    </row>
    <row r="416" spans="1:25" ht="15.6" x14ac:dyDescent="0.3">
      <c r="A416" s="14" t="s">
        <v>101</v>
      </c>
      <c r="B416" s="14" t="s">
        <v>7</v>
      </c>
      <c r="C416" s="14">
        <v>6</v>
      </c>
      <c r="D416" s="51">
        <v>2.8274333882308137E-5</v>
      </c>
      <c r="E416" s="14" t="s">
        <v>6</v>
      </c>
      <c r="F416" s="15" t="s">
        <v>5</v>
      </c>
      <c r="G416" s="15" t="s">
        <v>4</v>
      </c>
      <c r="H416" s="16">
        <v>50</v>
      </c>
      <c r="I416" s="14">
        <v>0.01</v>
      </c>
      <c r="J416" s="14">
        <v>25</v>
      </c>
      <c r="K416" s="18">
        <v>1.05</v>
      </c>
      <c r="L416" s="12">
        <v>6700</v>
      </c>
      <c r="M416" s="56">
        <v>988.05</v>
      </c>
      <c r="N416" s="57">
        <v>5.4651999999999999E-4</v>
      </c>
      <c r="O416" s="59">
        <v>5.5310000000000005E-7</v>
      </c>
      <c r="P416" s="2">
        <v>3.0999999999998806E-3</v>
      </c>
      <c r="Q416" s="1">
        <v>6.2154142272834241</v>
      </c>
      <c r="R416" s="41" t="str">
        <f t="shared" si="37"/>
        <v>EGV05190</v>
      </c>
      <c r="S416" s="41" t="str">
        <f t="shared" si="36"/>
        <v>Bend</v>
      </c>
      <c r="T416" s="42">
        <f>M416*('Data and dimensionless numbers'!C416*0.001)*('Data and dimensionless numbers'!K416*0.001/60)/(PI()*('Data and dimensionless numbers'!C416*0.001)^2/4)/N416</f>
        <v>6713.8213340995781</v>
      </c>
      <c r="U416" s="43">
        <f t="shared" si="38"/>
        <v>0.01</v>
      </c>
      <c r="V416" s="42">
        <f>(J416*60)*(('Data and dimensionless numbers'!K416*0.001/60)/(PI()*('Data and dimensionless numbers'!C416*0.001)^2/4))/(C416^0.001)</f>
        <v>926.74184772571584</v>
      </c>
      <c r="W416" s="45">
        <f t="shared" si="39"/>
        <v>1.5191796754541978E-3</v>
      </c>
      <c r="X416" s="40">
        <f t="shared" si="40"/>
        <v>1.5302363240726684</v>
      </c>
      <c r="Y416" s="44">
        <f t="shared" si="41"/>
        <v>4.1436094848556164E-4</v>
      </c>
    </row>
    <row r="417" spans="1:25" ht="15.6" x14ac:dyDescent="0.3">
      <c r="A417" s="16" t="s">
        <v>100</v>
      </c>
      <c r="B417" s="14" t="s">
        <v>7</v>
      </c>
      <c r="C417" s="14">
        <v>6</v>
      </c>
      <c r="D417" s="51">
        <v>2.8274333882308137E-5</v>
      </c>
      <c r="E417" s="14" t="s">
        <v>6</v>
      </c>
      <c r="F417" s="15" t="s">
        <v>5</v>
      </c>
      <c r="G417" s="15" t="s">
        <v>4</v>
      </c>
      <c r="H417" s="16">
        <v>50</v>
      </c>
      <c r="I417" s="14">
        <v>0.01</v>
      </c>
      <c r="J417" s="14">
        <v>25</v>
      </c>
      <c r="K417" s="18">
        <v>1.05</v>
      </c>
      <c r="L417" s="12">
        <v>6700</v>
      </c>
      <c r="M417" s="56">
        <v>988.05</v>
      </c>
      <c r="N417" s="57">
        <v>5.4651999999999999E-4</v>
      </c>
      <c r="O417" s="59">
        <v>5.5310000000000005E-7</v>
      </c>
      <c r="P417" s="2">
        <v>3.0000000000001137E-3</v>
      </c>
      <c r="Q417" s="1">
        <v>6.0149169941457084</v>
      </c>
      <c r="R417" s="41" t="str">
        <f t="shared" si="37"/>
        <v>EGV05191</v>
      </c>
      <c r="S417" s="41" t="str">
        <f t="shared" si="36"/>
        <v>Bend</v>
      </c>
      <c r="T417" s="42">
        <f>M417*('Data and dimensionless numbers'!C417*0.001)*('Data and dimensionless numbers'!K417*0.001/60)/(PI()*('Data and dimensionless numbers'!C417*0.001)^2/4)/N417</f>
        <v>6713.8213340995781</v>
      </c>
      <c r="U417" s="43">
        <f t="shared" si="38"/>
        <v>0.01</v>
      </c>
      <c r="V417" s="42">
        <f>(J417*60)*(('Data and dimensionless numbers'!K417*0.001/60)/(PI()*('Data and dimensionless numbers'!C417*0.001)^2/4))/(C417^0.001)</f>
        <v>926.74184772571584</v>
      </c>
      <c r="W417" s="45">
        <f t="shared" si="39"/>
        <v>1.5191796754541978E-3</v>
      </c>
      <c r="X417" s="40">
        <f t="shared" si="40"/>
        <v>1.5302363240726684</v>
      </c>
      <c r="Y417" s="44">
        <f t="shared" si="41"/>
        <v>4.0099446627638057E-4</v>
      </c>
    </row>
    <row r="418" spans="1:25" ht="15.6" x14ac:dyDescent="0.3">
      <c r="A418" s="14" t="s">
        <v>99</v>
      </c>
      <c r="B418" s="14" t="s">
        <v>7</v>
      </c>
      <c r="C418" s="14">
        <v>6</v>
      </c>
      <c r="D418" s="51">
        <v>2.8274333882308137E-5</v>
      </c>
      <c r="E418" s="14" t="s">
        <v>6</v>
      </c>
      <c r="F418" s="15" t="s">
        <v>5</v>
      </c>
      <c r="G418" s="15" t="s">
        <v>4</v>
      </c>
      <c r="H418" s="16">
        <v>50</v>
      </c>
      <c r="I418" s="14">
        <v>0.01</v>
      </c>
      <c r="J418" s="14">
        <v>5</v>
      </c>
      <c r="K418" s="18">
        <v>1.05</v>
      </c>
      <c r="L418" s="12">
        <v>6700</v>
      </c>
      <c r="M418" s="56">
        <v>988.05</v>
      </c>
      <c r="N418" s="57">
        <v>5.4651999999999999E-4</v>
      </c>
      <c r="O418" s="59">
        <v>5.5310000000000005E-7</v>
      </c>
      <c r="P418" s="2">
        <v>2.6000000000010459E-3</v>
      </c>
      <c r="Q418" s="1">
        <v>5.2129280615948472</v>
      </c>
      <c r="R418" s="41" t="str">
        <f t="shared" si="37"/>
        <v>EGV05192</v>
      </c>
      <c r="S418" s="41" t="str">
        <f t="shared" si="36"/>
        <v>Bend</v>
      </c>
      <c r="T418" s="42">
        <f>M418*('Data and dimensionless numbers'!C418*0.001)*('Data and dimensionless numbers'!K418*0.001/60)/(PI()*('Data and dimensionless numbers'!C418*0.001)^2/4)/N418</f>
        <v>6713.8213340995781</v>
      </c>
      <c r="U418" s="43">
        <f t="shared" si="38"/>
        <v>0.01</v>
      </c>
      <c r="V418" s="42">
        <f>(J418*60)*(('Data and dimensionless numbers'!K418*0.001/60)/(PI()*('Data and dimensionless numbers'!C418*0.001)^2/4))/(C418^0.001)</f>
        <v>185.34836954514319</v>
      </c>
      <c r="W418" s="45">
        <f t="shared" si="39"/>
        <v>1.5191796754541978E-3</v>
      </c>
      <c r="X418" s="40">
        <f t="shared" si="40"/>
        <v>1.5302363240726684</v>
      </c>
      <c r="Y418" s="44">
        <f t="shared" si="41"/>
        <v>3.4752853743965652E-4</v>
      </c>
    </row>
    <row r="419" spans="1:25" ht="15.6" x14ac:dyDescent="0.3">
      <c r="A419" s="14" t="s">
        <v>98</v>
      </c>
      <c r="B419" s="14" t="s">
        <v>7</v>
      </c>
      <c r="C419" s="14">
        <v>6</v>
      </c>
      <c r="D419" s="51">
        <v>2.8274333882308137E-5</v>
      </c>
      <c r="E419" s="14" t="s">
        <v>6</v>
      </c>
      <c r="F419" s="15" t="s">
        <v>5</v>
      </c>
      <c r="G419" s="15" t="s">
        <v>4</v>
      </c>
      <c r="H419" s="16">
        <v>50</v>
      </c>
      <c r="I419" s="14">
        <v>0.01</v>
      </c>
      <c r="J419" s="14">
        <v>5</v>
      </c>
      <c r="K419" s="18">
        <v>1.05</v>
      </c>
      <c r="L419" s="12">
        <v>6700</v>
      </c>
      <c r="M419" s="56">
        <v>988.05</v>
      </c>
      <c r="N419" s="57">
        <v>5.4651999999999999E-4</v>
      </c>
      <c r="O419" s="59">
        <v>5.5310000000000005E-7</v>
      </c>
      <c r="P419" s="2">
        <v>2.2000000000019782E-3</v>
      </c>
      <c r="Q419" s="1">
        <v>4.4109391290439852</v>
      </c>
      <c r="R419" s="41" t="str">
        <f t="shared" si="37"/>
        <v>EGV05195</v>
      </c>
      <c r="S419" s="41" t="str">
        <f t="shared" si="36"/>
        <v>Bend</v>
      </c>
      <c r="T419" s="42">
        <f>M419*('Data and dimensionless numbers'!C419*0.001)*('Data and dimensionless numbers'!K419*0.001/60)/(PI()*('Data and dimensionless numbers'!C419*0.001)^2/4)/N419</f>
        <v>6713.8213340995781</v>
      </c>
      <c r="U419" s="43">
        <f t="shared" si="38"/>
        <v>0.01</v>
      </c>
      <c r="V419" s="42">
        <f>(J419*60)*(('Data and dimensionless numbers'!K419*0.001/60)/(PI()*('Data and dimensionless numbers'!C419*0.001)^2/4))/(C419^0.001)</f>
        <v>185.34836954514319</v>
      </c>
      <c r="W419" s="45">
        <f t="shared" si="39"/>
        <v>1.5191796754541978E-3</v>
      </c>
      <c r="X419" s="40">
        <f t="shared" si="40"/>
        <v>1.5302363240726684</v>
      </c>
      <c r="Y419" s="44">
        <f t="shared" si="41"/>
        <v>2.9406260860293236E-4</v>
      </c>
    </row>
    <row r="420" spans="1:25" ht="15.6" x14ac:dyDescent="0.3">
      <c r="A420" s="16" t="s">
        <v>97</v>
      </c>
      <c r="B420" s="14" t="s">
        <v>7</v>
      </c>
      <c r="C420" s="14">
        <v>6</v>
      </c>
      <c r="D420" s="51">
        <v>2.8274333882308137E-5</v>
      </c>
      <c r="E420" s="14" t="s">
        <v>6</v>
      </c>
      <c r="F420" s="15" t="s">
        <v>5</v>
      </c>
      <c r="G420" s="15" t="s">
        <v>4</v>
      </c>
      <c r="H420" s="16">
        <v>50</v>
      </c>
      <c r="I420" s="14">
        <v>0.01</v>
      </c>
      <c r="J420" s="14">
        <v>180</v>
      </c>
      <c r="K420" s="18">
        <v>1.05</v>
      </c>
      <c r="L420" s="12">
        <v>6700</v>
      </c>
      <c r="M420" s="56">
        <v>988.05</v>
      </c>
      <c r="N420" s="57">
        <v>5.4651999999999999E-4</v>
      </c>
      <c r="O420" s="59">
        <v>5.5310000000000005E-7</v>
      </c>
      <c r="P420" s="2">
        <v>4.2000000000008697E-3</v>
      </c>
      <c r="Q420" s="1">
        <v>8.4208837918054176</v>
      </c>
      <c r="R420" s="41" t="str">
        <f t="shared" si="37"/>
        <v>EGV05196</v>
      </c>
      <c r="S420" s="41" t="str">
        <f t="shared" si="36"/>
        <v>Bend</v>
      </c>
      <c r="T420" s="42">
        <f>M420*('Data and dimensionless numbers'!C420*0.001)*('Data and dimensionless numbers'!K420*0.001/60)/(PI()*('Data and dimensionless numbers'!C420*0.001)^2/4)/N420</f>
        <v>6713.8213340995781</v>
      </c>
      <c r="U420" s="43">
        <f t="shared" si="38"/>
        <v>0.01</v>
      </c>
      <c r="V420" s="42">
        <f>(J420*60)*(('Data and dimensionless numbers'!K420*0.001/60)/(PI()*('Data and dimensionless numbers'!C420*0.001)^2/4))/(C420^0.001)</f>
        <v>6672.5413036251548</v>
      </c>
      <c r="W420" s="45">
        <f t="shared" si="39"/>
        <v>1.5191796754541978E-3</v>
      </c>
      <c r="X420" s="40">
        <f t="shared" si="40"/>
        <v>1.5302363240726684</v>
      </c>
      <c r="Y420" s="44">
        <f t="shared" si="41"/>
        <v>5.6139225278702782E-4</v>
      </c>
    </row>
    <row r="421" spans="1:25" ht="15.6" x14ac:dyDescent="0.3">
      <c r="A421" s="16" t="s">
        <v>96</v>
      </c>
      <c r="B421" s="14" t="s">
        <v>7</v>
      </c>
      <c r="C421" s="14">
        <v>6</v>
      </c>
      <c r="D421" s="51">
        <v>2.8274333882308137E-5</v>
      </c>
      <c r="E421" s="14" t="s">
        <v>6</v>
      </c>
      <c r="F421" s="15" t="s">
        <v>5</v>
      </c>
      <c r="G421" s="15" t="s">
        <v>4</v>
      </c>
      <c r="H421" s="16">
        <v>50</v>
      </c>
      <c r="I421" s="14">
        <v>0.01</v>
      </c>
      <c r="J421" s="14">
        <v>90</v>
      </c>
      <c r="K421" s="18">
        <v>1.05</v>
      </c>
      <c r="L421" s="12">
        <v>6700</v>
      </c>
      <c r="M421" s="56">
        <v>988.05</v>
      </c>
      <c r="N421" s="57">
        <v>5.4651999999999999E-4</v>
      </c>
      <c r="O421" s="59">
        <v>5.5310000000000005E-7</v>
      </c>
      <c r="P421" s="2">
        <v>3.2999999999994145E-3</v>
      </c>
      <c r="Q421" s="1">
        <v>6.6164086935588546</v>
      </c>
      <c r="R421" s="41" t="str">
        <f t="shared" si="37"/>
        <v>EGV05197</v>
      </c>
      <c r="S421" s="41" t="str">
        <f t="shared" si="36"/>
        <v>Bend</v>
      </c>
      <c r="T421" s="42">
        <f>M421*('Data and dimensionless numbers'!C421*0.001)*('Data and dimensionless numbers'!K421*0.001/60)/(PI()*('Data and dimensionless numbers'!C421*0.001)^2/4)/N421</f>
        <v>6713.8213340995781</v>
      </c>
      <c r="U421" s="43">
        <f t="shared" si="38"/>
        <v>0.01</v>
      </c>
      <c r="V421" s="42">
        <f>(J421*60)*(('Data and dimensionless numbers'!K421*0.001/60)/(PI()*('Data and dimensionless numbers'!C421*0.001)^2/4))/(C421^0.001)</f>
        <v>3336.2706518125774</v>
      </c>
      <c r="W421" s="45">
        <f t="shared" si="39"/>
        <v>1.5191796754541978E-3</v>
      </c>
      <c r="X421" s="40">
        <f t="shared" si="40"/>
        <v>1.5302363240726684</v>
      </c>
      <c r="Y421" s="44">
        <f t="shared" si="41"/>
        <v>4.4109391290392367E-4</v>
      </c>
    </row>
    <row r="422" spans="1:25" ht="15.6" x14ac:dyDescent="0.3">
      <c r="A422" s="14" t="s">
        <v>95</v>
      </c>
      <c r="B422" s="14" t="s">
        <v>7</v>
      </c>
      <c r="C422" s="14">
        <v>6</v>
      </c>
      <c r="D422" s="51">
        <v>2.8274333882308137E-5</v>
      </c>
      <c r="E422" s="14" t="s">
        <v>6</v>
      </c>
      <c r="F422" s="15" t="s">
        <v>5</v>
      </c>
      <c r="G422" s="15" t="s">
        <v>4</v>
      </c>
      <c r="H422" s="16">
        <v>50</v>
      </c>
      <c r="I422" s="14">
        <v>0.01</v>
      </c>
      <c r="J422" s="14">
        <v>25</v>
      </c>
      <c r="K422" s="18">
        <v>1.05</v>
      </c>
      <c r="L422" s="12">
        <v>6700</v>
      </c>
      <c r="M422" s="56">
        <v>988.05</v>
      </c>
      <c r="N422" s="57">
        <v>5.4651999999999999E-4</v>
      </c>
      <c r="O422" s="59">
        <v>5.5310000000000005E-7</v>
      </c>
      <c r="P422" s="2">
        <v>3.1999999999996476E-3</v>
      </c>
      <c r="Q422" s="1">
        <v>6.4159114604211398</v>
      </c>
      <c r="R422" s="41" t="str">
        <f t="shared" si="37"/>
        <v>EGV05198</v>
      </c>
      <c r="S422" s="41" t="str">
        <f t="shared" si="36"/>
        <v>Bend</v>
      </c>
      <c r="T422" s="42">
        <f>M422*('Data and dimensionless numbers'!C422*0.001)*('Data and dimensionless numbers'!K422*0.001/60)/(PI()*('Data and dimensionless numbers'!C422*0.001)^2/4)/N422</f>
        <v>6713.8213340995781</v>
      </c>
      <c r="U422" s="43">
        <f t="shared" si="38"/>
        <v>0.01</v>
      </c>
      <c r="V422" s="42">
        <f>(J422*60)*(('Data and dimensionless numbers'!K422*0.001/60)/(PI()*('Data and dimensionless numbers'!C422*0.001)^2/4))/(C422^0.001)</f>
        <v>926.74184772571584</v>
      </c>
      <c r="W422" s="45">
        <f t="shared" si="39"/>
        <v>1.5191796754541978E-3</v>
      </c>
      <c r="X422" s="40">
        <f t="shared" si="40"/>
        <v>1.5302363240726684</v>
      </c>
      <c r="Y422" s="44">
        <f t="shared" si="41"/>
        <v>4.2772743069474271E-4</v>
      </c>
    </row>
    <row r="423" spans="1:25" ht="15.6" x14ac:dyDescent="0.3">
      <c r="A423" s="16" t="s">
        <v>94</v>
      </c>
      <c r="B423" s="14" t="s">
        <v>7</v>
      </c>
      <c r="C423" s="14">
        <v>6</v>
      </c>
      <c r="D423" s="51">
        <v>2.8274333882308137E-5</v>
      </c>
      <c r="E423" s="14" t="s">
        <v>6</v>
      </c>
      <c r="F423" s="15" t="s">
        <v>5</v>
      </c>
      <c r="G423" s="15" t="s">
        <v>4</v>
      </c>
      <c r="H423" s="16">
        <v>50</v>
      </c>
      <c r="I423" s="14">
        <v>0.01</v>
      </c>
      <c r="J423" s="14">
        <v>10</v>
      </c>
      <c r="K423" s="18">
        <v>1.05</v>
      </c>
      <c r="L423" s="12">
        <v>6700</v>
      </c>
      <c r="M423" s="56">
        <v>988.05</v>
      </c>
      <c r="N423" s="57">
        <v>5.4651999999999999E-4</v>
      </c>
      <c r="O423" s="59">
        <v>5.5310000000000005E-7</v>
      </c>
      <c r="P423" s="2">
        <v>3.2999999999994145E-3</v>
      </c>
      <c r="Q423" s="1">
        <v>6.6164086935588546</v>
      </c>
      <c r="R423" s="41" t="str">
        <f t="shared" si="37"/>
        <v>EGV05199</v>
      </c>
      <c r="S423" s="41" t="str">
        <f t="shared" si="36"/>
        <v>Bend</v>
      </c>
      <c r="T423" s="42">
        <f>M423*('Data and dimensionless numbers'!C423*0.001)*('Data and dimensionless numbers'!K423*0.001/60)/(PI()*('Data and dimensionless numbers'!C423*0.001)^2/4)/N423</f>
        <v>6713.8213340995781</v>
      </c>
      <c r="U423" s="43">
        <f t="shared" si="38"/>
        <v>0.01</v>
      </c>
      <c r="V423" s="42">
        <f>(J423*60)*(('Data and dimensionless numbers'!K423*0.001/60)/(PI()*('Data and dimensionless numbers'!C423*0.001)^2/4))/(C423^0.001)</f>
        <v>370.69673909028637</v>
      </c>
      <c r="W423" s="45">
        <f t="shared" si="39"/>
        <v>1.5191796754541978E-3</v>
      </c>
      <c r="X423" s="40">
        <f t="shared" si="40"/>
        <v>1.5302363240726684</v>
      </c>
      <c r="Y423" s="44">
        <f t="shared" si="41"/>
        <v>4.4109391290392367E-4</v>
      </c>
    </row>
    <row r="424" spans="1:25" ht="15.6" x14ac:dyDescent="0.3">
      <c r="A424" s="14" t="s">
        <v>93</v>
      </c>
      <c r="B424" s="14" t="s">
        <v>7</v>
      </c>
      <c r="C424" s="14">
        <v>6</v>
      </c>
      <c r="D424" s="51">
        <v>2.8274333882308137E-5</v>
      </c>
      <c r="E424" s="14" t="s">
        <v>6</v>
      </c>
      <c r="F424" s="15" t="s">
        <v>5</v>
      </c>
      <c r="G424" s="15" t="s">
        <v>4</v>
      </c>
      <c r="H424" s="16">
        <v>50</v>
      </c>
      <c r="I424" s="14">
        <v>0.01</v>
      </c>
      <c r="J424" s="14">
        <v>150</v>
      </c>
      <c r="K424" s="18">
        <v>1.05</v>
      </c>
      <c r="L424" s="12">
        <v>6700</v>
      </c>
      <c r="M424" s="56">
        <v>988.05</v>
      </c>
      <c r="N424" s="57">
        <v>5.4651999999999999E-4</v>
      </c>
      <c r="O424" s="59">
        <v>5.5310000000000005E-7</v>
      </c>
      <c r="P424" s="2">
        <v>3.6999999999984823E-3</v>
      </c>
      <c r="Q424" s="1">
        <v>7.4183976261097166</v>
      </c>
      <c r="R424" s="41" t="str">
        <f t="shared" si="37"/>
        <v>EGV05200</v>
      </c>
      <c r="S424" s="41" t="str">
        <f t="shared" si="36"/>
        <v>Bend</v>
      </c>
      <c r="T424" s="42">
        <f>M424*('Data and dimensionless numbers'!C424*0.001)*('Data and dimensionless numbers'!K424*0.001/60)/(PI()*('Data and dimensionless numbers'!C424*0.001)^2/4)/N424</f>
        <v>6713.8213340995781</v>
      </c>
      <c r="U424" s="43">
        <f t="shared" si="38"/>
        <v>0.01</v>
      </c>
      <c r="V424" s="42">
        <f>(J424*60)*(('Data and dimensionless numbers'!K424*0.001/60)/(PI()*('Data and dimensionless numbers'!C424*0.001)^2/4))/(C424^0.001)</f>
        <v>5560.4510863542955</v>
      </c>
      <c r="W424" s="45">
        <f t="shared" si="39"/>
        <v>1.5191796754541978E-3</v>
      </c>
      <c r="X424" s="40">
        <f t="shared" si="40"/>
        <v>1.5302363240726684</v>
      </c>
      <c r="Y424" s="44">
        <f t="shared" si="41"/>
        <v>4.9455984174064777E-4</v>
      </c>
    </row>
    <row r="425" spans="1:25" ht="15.6" x14ac:dyDescent="0.3">
      <c r="A425" s="14" t="s">
        <v>92</v>
      </c>
      <c r="B425" s="14" t="s">
        <v>7</v>
      </c>
      <c r="C425" s="14">
        <v>6</v>
      </c>
      <c r="D425" s="51">
        <v>2.8274333882308137E-5</v>
      </c>
      <c r="E425" s="14" t="s">
        <v>6</v>
      </c>
      <c r="F425" s="15" t="s">
        <v>5</v>
      </c>
      <c r="G425" s="15" t="s">
        <v>4</v>
      </c>
      <c r="H425" s="16">
        <v>50</v>
      </c>
      <c r="I425" s="14">
        <v>0.01</v>
      </c>
      <c r="J425" s="14">
        <v>120</v>
      </c>
      <c r="K425" s="18">
        <v>1.05</v>
      </c>
      <c r="L425" s="12">
        <v>6700</v>
      </c>
      <c r="M425" s="56">
        <v>988.05</v>
      </c>
      <c r="N425" s="57">
        <v>5.4651999999999999E-4</v>
      </c>
      <c r="O425" s="59">
        <v>5.5310000000000005E-7</v>
      </c>
      <c r="P425" s="2">
        <v>3.2999999999994145E-3</v>
      </c>
      <c r="Q425" s="1">
        <v>6.6164086935588546</v>
      </c>
      <c r="R425" s="41" t="str">
        <f t="shared" si="37"/>
        <v>EGV05201</v>
      </c>
      <c r="S425" s="41" t="str">
        <f t="shared" si="36"/>
        <v>Bend</v>
      </c>
      <c r="T425" s="42">
        <f>M425*('Data and dimensionless numbers'!C425*0.001)*('Data and dimensionless numbers'!K425*0.001/60)/(PI()*('Data and dimensionless numbers'!C425*0.001)^2/4)/N425</f>
        <v>6713.8213340995781</v>
      </c>
      <c r="U425" s="43">
        <f t="shared" si="38"/>
        <v>0.01</v>
      </c>
      <c r="V425" s="42">
        <f>(J425*60)*(('Data and dimensionless numbers'!K425*0.001/60)/(PI()*('Data and dimensionless numbers'!C425*0.001)^2/4))/(C425^0.001)</f>
        <v>4448.3608690834362</v>
      </c>
      <c r="W425" s="45">
        <f t="shared" si="39"/>
        <v>1.5191796754541978E-3</v>
      </c>
      <c r="X425" s="40">
        <f t="shared" si="40"/>
        <v>1.5302363240726684</v>
      </c>
      <c r="Y425" s="44">
        <f t="shared" si="41"/>
        <v>4.4109391290392367E-4</v>
      </c>
    </row>
    <row r="426" spans="1:25" ht="15.6" x14ac:dyDescent="0.3">
      <c r="A426" s="16" t="s">
        <v>91</v>
      </c>
      <c r="B426" s="14" t="s">
        <v>7</v>
      </c>
      <c r="C426" s="14">
        <v>6</v>
      </c>
      <c r="D426" s="51">
        <v>2.8274333882308137E-5</v>
      </c>
      <c r="E426" s="14" t="s">
        <v>6</v>
      </c>
      <c r="F426" s="15" t="s">
        <v>5</v>
      </c>
      <c r="G426" s="15" t="s">
        <v>4</v>
      </c>
      <c r="H426" s="16">
        <v>50</v>
      </c>
      <c r="I426" s="14">
        <v>0.01</v>
      </c>
      <c r="J426" s="14">
        <v>75</v>
      </c>
      <c r="K426" s="18">
        <v>1.05</v>
      </c>
      <c r="L426" s="12">
        <v>6700</v>
      </c>
      <c r="M426" s="56">
        <v>988.05</v>
      </c>
      <c r="N426" s="57">
        <v>5.4651999999999999E-4</v>
      </c>
      <c r="O426" s="59">
        <v>5.5310000000000005E-7</v>
      </c>
      <c r="P426" s="2">
        <v>3.3999999999991815E-3</v>
      </c>
      <c r="Q426" s="1">
        <v>6.8169059266965704</v>
      </c>
      <c r="R426" s="41" t="str">
        <f t="shared" si="37"/>
        <v>EGV05202</v>
      </c>
      <c r="S426" s="41" t="str">
        <f t="shared" si="36"/>
        <v>Bend</v>
      </c>
      <c r="T426" s="42">
        <f>M426*('Data and dimensionless numbers'!C426*0.001)*('Data and dimensionless numbers'!K426*0.001/60)/(PI()*('Data and dimensionless numbers'!C426*0.001)^2/4)/N426</f>
        <v>6713.8213340995781</v>
      </c>
      <c r="U426" s="43">
        <f t="shared" si="38"/>
        <v>0.01</v>
      </c>
      <c r="V426" s="42">
        <f>(J426*60)*(('Data and dimensionless numbers'!K426*0.001/60)/(PI()*('Data and dimensionless numbers'!C426*0.001)^2/4))/(C426^0.001)</f>
        <v>2780.2255431771478</v>
      </c>
      <c r="W426" s="45">
        <f t="shared" si="39"/>
        <v>1.5191796754541978E-3</v>
      </c>
      <c r="X426" s="40">
        <f t="shared" si="40"/>
        <v>1.5302363240726684</v>
      </c>
      <c r="Y426" s="44">
        <f t="shared" si="41"/>
        <v>4.5446039511310473E-4</v>
      </c>
    </row>
    <row r="427" spans="1:25" ht="15.6" x14ac:dyDescent="0.3">
      <c r="A427" s="16" t="s">
        <v>90</v>
      </c>
      <c r="B427" s="14" t="s">
        <v>7</v>
      </c>
      <c r="C427" s="14">
        <v>6</v>
      </c>
      <c r="D427" s="51">
        <v>2.8274333882308137E-5</v>
      </c>
      <c r="E427" s="14" t="s">
        <v>6</v>
      </c>
      <c r="F427" s="15" t="s">
        <v>5</v>
      </c>
      <c r="G427" s="15" t="s">
        <v>4</v>
      </c>
      <c r="H427" s="16">
        <v>50</v>
      </c>
      <c r="I427" s="14">
        <v>0.01</v>
      </c>
      <c r="J427" s="14">
        <v>15</v>
      </c>
      <c r="K427" s="18">
        <v>1.05</v>
      </c>
      <c r="L427" s="12">
        <v>6700</v>
      </c>
      <c r="M427" s="56">
        <v>988.05</v>
      </c>
      <c r="N427" s="57">
        <v>5.4651999999999999E-4</v>
      </c>
      <c r="O427" s="59">
        <v>5.5310000000000005E-7</v>
      </c>
      <c r="P427" s="2">
        <v>3.0999999999998806E-3</v>
      </c>
      <c r="Q427" s="1">
        <v>6.2154142272834241</v>
      </c>
      <c r="R427" s="41" t="str">
        <f t="shared" si="37"/>
        <v>EGV05203</v>
      </c>
      <c r="S427" s="41" t="str">
        <f t="shared" si="36"/>
        <v>Bend</v>
      </c>
      <c r="T427" s="42">
        <f>M427*('Data and dimensionless numbers'!C427*0.001)*('Data and dimensionless numbers'!K427*0.001/60)/(PI()*('Data and dimensionless numbers'!C427*0.001)^2/4)/N427</f>
        <v>6713.8213340995781</v>
      </c>
      <c r="U427" s="43">
        <f t="shared" si="38"/>
        <v>0.01</v>
      </c>
      <c r="V427" s="42">
        <f>(J427*60)*(('Data and dimensionless numbers'!K427*0.001/60)/(PI()*('Data and dimensionless numbers'!C427*0.001)^2/4))/(C427^0.001)</f>
        <v>556.04510863542953</v>
      </c>
      <c r="W427" s="45">
        <f t="shared" si="39"/>
        <v>1.5191796754541978E-3</v>
      </c>
      <c r="X427" s="40">
        <f t="shared" si="40"/>
        <v>1.5302363240726684</v>
      </c>
      <c r="Y427" s="44">
        <f t="shared" si="41"/>
        <v>4.1436094848556164E-4</v>
      </c>
    </row>
    <row r="428" spans="1:25" ht="15.6" x14ac:dyDescent="0.3">
      <c r="A428" s="14" t="s">
        <v>89</v>
      </c>
      <c r="B428" s="14" t="s">
        <v>7</v>
      </c>
      <c r="C428" s="14">
        <v>6</v>
      </c>
      <c r="D428" s="51">
        <v>2.8274333882308137E-5</v>
      </c>
      <c r="E428" s="14" t="s">
        <v>6</v>
      </c>
      <c r="F428" s="15" t="s">
        <v>5</v>
      </c>
      <c r="G428" s="15" t="s">
        <v>4</v>
      </c>
      <c r="H428" s="16">
        <v>25</v>
      </c>
      <c r="I428" s="14">
        <v>0.01</v>
      </c>
      <c r="J428" s="14">
        <v>45</v>
      </c>
      <c r="K428" s="18">
        <v>1.69</v>
      </c>
      <c r="L428" s="12">
        <v>6700</v>
      </c>
      <c r="M428" s="62">
        <v>997.05</v>
      </c>
      <c r="N428" s="63">
        <v>8.9002000000000005E-4</v>
      </c>
      <c r="O428" s="64">
        <v>8.9270000000000005E-7</v>
      </c>
      <c r="P428" s="2">
        <v>1.8000000000029104E-3</v>
      </c>
      <c r="Q428" s="1">
        <v>3.6089501964931237</v>
      </c>
      <c r="R428" s="41" t="str">
        <f t="shared" si="37"/>
        <v>EGV05204</v>
      </c>
      <c r="S428" s="41" t="str">
        <f t="shared" si="36"/>
        <v>Bend</v>
      </c>
      <c r="T428" s="42">
        <f>M428*('Data and dimensionless numbers'!C428*0.001)*('Data and dimensionless numbers'!K428*0.001/60)/(PI()*('Data and dimensionless numbers'!C428*0.001)^2/4)/N428</f>
        <v>6695.9390889223077</v>
      </c>
      <c r="U428" s="43">
        <f t="shared" si="38"/>
        <v>0.01</v>
      </c>
      <c r="V428" s="42">
        <f>(J428*60)*(('Data and dimensionless numbers'!K428*0.001/60)/(PI()*('Data and dimensionless numbers'!C428*0.001)^2/4))/(C428^0.001)</f>
        <v>2684.9035245539303</v>
      </c>
      <c r="W428" s="45">
        <f t="shared" si="39"/>
        <v>5.7447942228799301E-4</v>
      </c>
      <c r="X428" s="40">
        <f t="shared" si="40"/>
        <v>1.5073968206208315</v>
      </c>
      <c r="Y428" s="44">
        <f t="shared" si="41"/>
        <v>2.4059667976620823E-4</v>
      </c>
    </row>
    <row r="429" spans="1:25" ht="15.6" x14ac:dyDescent="0.3">
      <c r="A429" s="14" t="s">
        <v>88</v>
      </c>
      <c r="B429" s="14" t="s">
        <v>7</v>
      </c>
      <c r="C429" s="14">
        <v>6</v>
      </c>
      <c r="D429" s="51">
        <v>2.8274333882308137E-5</v>
      </c>
      <c r="E429" s="14" t="s">
        <v>6</v>
      </c>
      <c r="F429" s="15" t="s">
        <v>5</v>
      </c>
      <c r="G429" s="15" t="s">
        <v>4</v>
      </c>
      <c r="H429" s="16">
        <v>25</v>
      </c>
      <c r="I429" s="14">
        <v>0.01</v>
      </c>
      <c r="J429" s="14">
        <v>45</v>
      </c>
      <c r="K429" s="18">
        <v>1.69</v>
      </c>
      <c r="L429" s="12">
        <v>6700</v>
      </c>
      <c r="M429" s="62">
        <v>997.05</v>
      </c>
      <c r="N429" s="63">
        <v>8.9002000000000005E-4</v>
      </c>
      <c r="O429" s="64">
        <v>8.9270000000000005E-7</v>
      </c>
      <c r="P429" s="2">
        <v>3.1999999999996476E-3</v>
      </c>
      <c r="Q429" s="1">
        <v>6.4159114604211398</v>
      </c>
      <c r="R429" s="41" t="str">
        <f t="shared" si="37"/>
        <v>EGV05205</v>
      </c>
      <c r="S429" s="41" t="str">
        <f t="shared" si="36"/>
        <v>Bend</v>
      </c>
      <c r="T429" s="42">
        <f>M429*('Data and dimensionless numbers'!C429*0.001)*('Data and dimensionless numbers'!K429*0.001/60)/(PI()*('Data and dimensionless numbers'!C429*0.001)^2/4)/N429</f>
        <v>6695.9390889223077</v>
      </c>
      <c r="U429" s="43">
        <f t="shared" si="38"/>
        <v>0.01</v>
      </c>
      <c r="V429" s="42">
        <f>(J429*60)*(('Data and dimensionless numbers'!K429*0.001/60)/(PI()*('Data and dimensionless numbers'!C429*0.001)^2/4))/(C429^0.001)</f>
        <v>2684.9035245539303</v>
      </c>
      <c r="W429" s="45">
        <f t="shared" si="39"/>
        <v>5.7447942228799301E-4</v>
      </c>
      <c r="X429" s="40">
        <f t="shared" si="40"/>
        <v>1.5073968206208315</v>
      </c>
      <c r="Y429" s="44">
        <f t="shared" si="41"/>
        <v>4.2772743069474271E-4</v>
      </c>
    </row>
    <row r="430" spans="1:25" ht="15.6" x14ac:dyDescent="0.3">
      <c r="A430" s="16" t="s">
        <v>87</v>
      </c>
      <c r="B430" s="14" t="s">
        <v>7</v>
      </c>
      <c r="C430" s="14">
        <v>6</v>
      </c>
      <c r="D430" s="51">
        <v>2.8274333882308137E-5</v>
      </c>
      <c r="E430" s="14" t="s">
        <v>6</v>
      </c>
      <c r="F430" s="15" t="s">
        <v>5</v>
      </c>
      <c r="G430" s="15" t="s">
        <v>4</v>
      </c>
      <c r="H430" s="16">
        <v>25</v>
      </c>
      <c r="I430" s="14">
        <v>0.01</v>
      </c>
      <c r="J430" s="14">
        <v>45</v>
      </c>
      <c r="K430" s="18">
        <v>1.69</v>
      </c>
      <c r="L430" s="12">
        <v>6700</v>
      </c>
      <c r="M430" s="62">
        <v>997.05</v>
      </c>
      <c r="N430" s="63">
        <v>8.9002000000000005E-4</v>
      </c>
      <c r="O430" s="64">
        <v>8.9270000000000005E-7</v>
      </c>
      <c r="P430" s="2">
        <v>2.9000000000003467E-3</v>
      </c>
      <c r="Q430" s="1">
        <v>5.8144197610079935</v>
      </c>
      <c r="R430" s="41" t="str">
        <f t="shared" si="37"/>
        <v>EGV05206</v>
      </c>
      <c r="S430" s="41" t="str">
        <f t="shared" si="36"/>
        <v>Bend</v>
      </c>
      <c r="T430" s="42">
        <f>M430*('Data and dimensionless numbers'!C430*0.001)*('Data and dimensionless numbers'!K430*0.001/60)/(PI()*('Data and dimensionless numbers'!C430*0.001)^2/4)/N430</f>
        <v>6695.9390889223077</v>
      </c>
      <c r="U430" s="43">
        <f t="shared" si="38"/>
        <v>0.01</v>
      </c>
      <c r="V430" s="42">
        <f>(J430*60)*(('Data and dimensionless numbers'!K430*0.001/60)/(PI()*('Data and dimensionless numbers'!C430*0.001)^2/4))/(C430^0.001)</f>
        <v>2684.9035245539303</v>
      </c>
      <c r="W430" s="45">
        <f t="shared" si="39"/>
        <v>5.7447942228799301E-4</v>
      </c>
      <c r="X430" s="40">
        <f t="shared" si="40"/>
        <v>1.5073968206208315</v>
      </c>
      <c r="Y430" s="44">
        <f t="shared" si="41"/>
        <v>3.8762798406719962E-4</v>
      </c>
    </row>
    <row r="431" spans="1:25" ht="15.6" x14ac:dyDescent="0.3">
      <c r="A431" s="14" t="s">
        <v>86</v>
      </c>
      <c r="B431" s="14" t="s">
        <v>7</v>
      </c>
      <c r="C431" s="14">
        <v>6</v>
      </c>
      <c r="D431" s="51">
        <v>2.8274333882308137E-5</v>
      </c>
      <c r="E431" s="14" t="s">
        <v>6</v>
      </c>
      <c r="F431" s="15" t="s">
        <v>5</v>
      </c>
      <c r="G431" s="15" t="s">
        <v>4</v>
      </c>
      <c r="H431" s="16">
        <v>30</v>
      </c>
      <c r="I431" s="14">
        <v>0.01</v>
      </c>
      <c r="J431" s="14">
        <v>45</v>
      </c>
      <c r="K431" s="18">
        <v>1.52</v>
      </c>
      <c r="L431" s="12">
        <v>6700</v>
      </c>
      <c r="M431" s="62">
        <v>995.65</v>
      </c>
      <c r="N431" s="63">
        <v>7.9721999999999996E-4</v>
      </c>
      <c r="O431" s="64">
        <v>8.0070000000000002E-7</v>
      </c>
      <c r="P431" s="2">
        <v>3.1999999999996476E-3</v>
      </c>
      <c r="Q431" s="1">
        <v>6.4159114604211398</v>
      </c>
      <c r="R431" s="41" t="str">
        <f t="shared" si="37"/>
        <v>EGV05207</v>
      </c>
      <c r="S431" s="41" t="str">
        <f t="shared" si="36"/>
        <v>Bend</v>
      </c>
      <c r="T431" s="42">
        <f>M431*('Data and dimensionless numbers'!C431*0.001)*('Data and dimensionless numbers'!K431*0.001/60)/(PI()*('Data and dimensionless numbers'!C431*0.001)^2/4)/N431</f>
        <v>6713.9749801660037</v>
      </c>
      <c r="U431" s="43">
        <f t="shared" si="38"/>
        <v>0.01</v>
      </c>
      <c r="V431" s="42">
        <f>(J431*60)*(('Data and dimensionless numbers'!K431*0.001/60)/(PI()*('Data and dimensionless numbers'!C431*0.001)^2/4))/(C431^0.001)</f>
        <v>2414.8244717881507</v>
      </c>
      <c r="W431" s="45">
        <f t="shared" si="39"/>
        <v>7.1574856647176478E-4</v>
      </c>
      <c r="X431" s="40">
        <f t="shared" si="40"/>
        <v>1.5109225129312509</v>
      </c>
      <c r="Y431" s="44">
        <f t="shared" si="41"/>
        <v>4.2772743069474271E-4</v>
      </c>
    </row>
    <row r="432" spans="1:25" ht="15.6" x14ac:dyDescent="0.3">
      <c r="A432" s="14" t="s">
        <v>85</v>
      </c>
      <c r="B432" s="14" t="s">
        <v>7</v>
      </c>
      <c r="C432" s="14">
        <v>6</v>
      </c>
      <c r="D432" s="51">
        <v>2.8274333882308137E-5</v>
      </c>
      <c r="E432" s="14" t="s">
        <v>6</v>
      </c>
      <c r="F432" s="15" t="s">
        <v>5</v>
      </c>
      <c r="G432" s="15" t="s">
        <v>4</v>
      </c>
      <c r="H432" s="16">
        <v>30</v>
      </c>
      <c r="I432" s="14">
        <v>0.01</v>
      </c>
      <c r="J432" s="14">
        <v>45</v>
      </c>
      <c r="K432" s="18">
        <v>1.52</v>
      </c>
      <c r="L432" s="12">
        <v>6700</v>
      </c>
      <c r="M432" s="62">
        <v>995.65</v>
      </c>
      <c r="N432" s="63">
        <v>7.9721999999999996E-4</v>
      </c>
      <c r="O432" s="64">
        <v>8.0070000000000002E-7</v>
      </c>
      <c r="P432" s="2">
        <v>3.2999999999994145E-3</v>
      </c>
      <c r="Q432" s="1">
        <v>6.6164086935588546</v>
      </c>
      <c r="R432" s="41" t="str">
        <f t="shared" si="37"/>
        <v>EGV05208</v>
      </c>
      <c r="S432" s="41" t="str">
        <f t="shared" si="36"/>
        <v>Bend</v>
      </c>
      <c r="T432" s="42">
        <f>M432*('Data and dimensionless numbers'!C432*0.001)*('Data and dimensionless numbers'!K432*0.001/60)/(PI()*('Data and dimensionless numbers'!C432*0.001)^2/4)/N432</f>
        <v>6713.9749801660037</v>
      </c>
      <c r="U432" s="43">
        <f t="shared" si="38"/>
        <v>0.01</v>
      </c>
      <c r="V432" s="42">
        <f>(J432*60)*(('Data and dimensionless numbers'!K432*0.001/60)/(PI()*('Data and dimensionless numbers'!C432*0.001)^2/4))/(C432^0.001)</f>
        <v>2414.8244717881507</v>
      </c>
      <c r="W432" s="45">
        <f t="shared" si="39"/>
        <v>7.1574856647176478E-4</v>
      </c>
      <c r="X432" s="40">
        <f t="shared" si="40"/>
        <v>1.5109225129312509</v>
      </c>
      <c r="Y432" s="44">
        <f t="shared" si="41"/>
        <v>4.4109391290392367E-4</v>
      </c>
    </row>
    <row r="433" spans="1:25" ht="15.6" x14ac:dyDescent="0.3">
      <c r="A433" s="14" t="s">
        <v>84</v>
      </c>
      <c r="B433" s="14" t="s">
        <v>7</v>
      </c>
      <c r="C433" s="14">
        <v>6</v>
      </c>
      <c r="D433" s="51">
        <v>2.8274333882308137E-5</v>
      </c>
      <c r="E433" s="14" t="s">
        <v>6</v>
      </c>
      <c r="F433" s="15" t="s">
        <v>5</v>
      </c>
      <c r="G433" s="15" t="s">
        <v>4</v>
      </c>
      <c r="H433" s="16">
        <v>30</v>
      </c>
      <c r="I433" s="14">
        <v>0.01</v>
      </c>
      <c r="J433" s="14">
        <v>45</v>
      </c>
      <c r="K433" s="18">
        <v>1.52</v>
      </c>
      <c r="L433" s="12">
        <v>6700</v>
      </c>
      <c r="M433" s="62">
        <v>995.65</v>
      </c>
      <c r="N433" s="63">
        <v>7.9721999999999996E-4</v>
      </c>
      <c r="O433" s="64">
        <v>8.0070000000000002E-7</v>
      </c>
      <c r="P433" s="2">
        <v>3.6000000000022681E-3</v>
      </c>
      <c r="Q433" s="1">
        <v>7.2179003929791241</v>
      </c>
      <c r="R433" s="41" t="str">
        <f t="shared" si="37"/>
        <v>EGV05209</v>
      </c>
      <c r="S433" s="41" t="str">
        <f t="shared" si="36"/>
        <v>Bend</v>
      </c>
      <c r="T433" s="42">
        <f>M433*('Data and dimensionless numbers'!C433*0.001)*('Data and dimensionless numbers'!K433*0.001/60)/(PI()*('Data and dimensionless numbers'!C433*0.001)^2/4)/N433</f>
        <v>6713.9749801660037</v>
      </c>
      <c r="U433" s="43">
        <f t="shared" si="38"/>
        <v>0.01</v>
      </c>
      <c r="V433" s="42">
        <f>(J433*60)*(('Data and dimensionless numbers'!K433*0.001/60)/(PI()*('Data and dimensionless numbers'!C433*0.001)^2/4))/(C433^0.001)</f>
        <v>2414.8244717881507</v>
      </c>
      <c r="W433" s="45">
        <f t="shared" si="39"/>
        <v>7.1574856647176478E-4</v>
      </c>
      <c r="X433" s="40">
        <f t="shared" si="40"/>
        <v>1.5109225129312509</v>
      </c>
      <c r="Y433" s="44">
        <f t="shared" si="41"/>
        <v>4.8119335953194164E-4</v>
      </c>
    </row>
    <row r="434" spans="1:25" ht="15.6" x14ac:dyDescent="0.3">
      <c r="A434" s="16" t="s">
        <v>83</v>
      </c>
      <c r="B434" s="14" t="s">
        <v>7</v>
      </c>
      <c r="C434" s="14">
        <v>6</v>
      </c>
      <c r="D434" s="51">
        <v>2.8274333882308137E-5</v>
      </c>
      <c r="E434" s="14" t="s">
        <v>6</v>
      </c>
      <c r="F434" s="15" t="s">
        <v>5</v>
      </c>
      <c r="G434" s="15" t="s">
        <v>4</v>
      </c>
      <c r="H434" s="16">
        <v>35</v>
      </c>
      <c r="I434" s="14">
        <v>0.01</v>
      </c>
      <c r="J434" s="14">
        <v>45</v>
      </c>
      <c r="K434" s="18">
        <v>1.37</v>
      </c>
      <c r="L434" s="12">
        <v>6700</v>
      </c>
      <c r="M434" s="60">
        <v>994.03499999999997</v>
      </c>
      <c r="N434" s="61">
        <v>7.1936000000000005E-4</v>
      </c>
      <c r="O434" s="59">
        <v>7.2369999999999995E-7</v>
      </c>
      <c r="P434" s="2">
        <v>1.9999999999988916E-3</v>
      </c>
      <c r="Q434" s="1">
        <v>4.0099446627614315</v>
      </c>
      <c r="R434" s="41" t="str">
        <f t="shared" si="37"/>
        <v>EGV05210</v>
      </c>
      <c r="S434" s="41" t="str">
        <f t="shared" si="36"/>
        <v>Bend</v>
      </c>
      <c r="T434" s="42">
        <f>M434*('Data and dimensionless numbers'!C434*0.001)*('Data and dimensionless numbers'!K434*0.001/60)/(PI()*('Data and dimensionless numbers'!C434*0.001)^2/4)/N434</f>
        <v>6695.508658412492</v>
      </c>
      <c r="U434" s="43">
        <f t="shared" si="38"/>
        <v>0.01</v>
      </c>
      <c r="V434" s="42">
        <f>(J434*60)*(('Data and dimensionless numbers'!K434*0.001/60)/(PI()*('Data and dimensionless numbers'!C434*0.001)^2/4))/(C434^0.001)</f>
        <v>2176.5194252301094</v>
      </c>
      <c r="W434" s="45">
        <f t="shared" si="39"/>
        <v>8.785247655666024E-4</v>
      </c>
      <c r="X434" s="40">
        <f t="shared" si="40"/>
        <v>1.5150019868515698</v>
      </c>
      <c r="Y434" s="44">
        <f t="shared" si="41"/>
        <v>2.673296441840954E-4</v>
      </c>
    </row>
    <row r="435" spans="1:25" ht="15.6" x14ac:dyDescent="0.3">
      <c r="A435" s="14" t="s">
        <v>82</v>
      </c>
      <c r="B435" s="14" t="s">
        <v>7</v>
      </c>
      <c r="C435" s="14">
        <v>6</v>
      </c>
      <c r="D435" s="51">
        <v>2.8274333882308137E-5</v>
      </c>
      <c r="E435" s="14" t="s">
        <v>6</v>
      </c>
      <c r="F435" s="15" t="s">
        <v>5</v>
      </c>
      <c r="G435" s="15" t="s">
        <v>4</v>
      </c>
      <c r="H435" s="14">
        <v>35</v>
      </c>
      <c r="I435" s="14">
        <v>0.01</v>
      </c>
      <c r="J435" s="14">
        <v>45</v>
      </c>
      <c r="K435" s="13">
        <v>1.37</v>
      </c>
      <c r="L435" s="12">
        <v>6700</v>
      </c>
      <c r="M435" s="60">
        <v>994.03499999999997</v>
      </c>
      <c r="N435" s="61">
        <v>7.1936000000000005E-4</v>
      </c>
      <c r="O435" s="59">
        <v>7.2369999999999995E-7</v>
      </c>
      <c r="P435" s="2">
        <v>3.0000000000001137E-3</v>
      </c>
      <c r="Q435" s="1">
        <v>6.0149169941457084</v>
      </c>
      <c r="R435" s="41" t="str">
        <f t="shared" si="37"/>
        <v>EGV05211</v>
      </c>
      <c r="S435" s="41" t="str">
        <f t="shared" si="36"/>
        <v>Bend</v>
      </c>
      <c r="T435" s="42">
        <f>M435*('Data and dimensionless numbers'!C435*0.001)*('Data and dimensionless numbers'!K435*0.001/60)/(PI()*('Data and dimensionless numbers'!C435*0.001)^2/4)/N435</f>
        <v>6695.508658412492</v>
      </c>
      <c r="U435" s="43">
        <f t="shared" si="38"/>
        <v>0.01</v>
      </c>
      <c r="V435" s="42">
        <f>(J435*60)*(('Data and dimensionless numbers'!K435*0.001/60)/(PI()*('Data and dimensionless numbers'!C435*0.001)^2/4))/(C435^0.001)</f>
        <v>2176.5194252301094</v>
      </c>
      <c r="W435" s="45">
        <f t="shared" si="39"/>
        <v>8.785247655666024E-4</v>
      </c>
      <c r="X435" s="40">
        <f t="shared" si="40"/>
        <v>1.5150019868515698</v>
      </c>
      <c r="Y435" s="44">
        <f t="shared" si="41"/>
        <v>4.0099446627638057E-4</v>
      </c>
    </row>
    <row r="436" spans="1:25" ht="15.6" x14ac:dyDescent="0.3">
      <c r="A436" s="14" t="s">
        <v>81</v>
      </c>
      <c r="B436" s="14" t="s">
        <v>7</v>
      </c>
      <c r="C436" s="14">
        <v>6</v>
      </c>
      <c r="D436" s="51">
        <v>2.8274333882308137E-5</v>
      </c>
      <c r="E436" s="14" t="s">
        <v>6</v>
      </c>
      <c r="F436" s="15" t="s">
        <v>5</v>
      </c>
      <c r="G436" s="15" t="s">
        <v>4</v>
      </c>
      <c r="H436" s="14">
        <v>35</v>
      </c>
      <c r="I436" s="14">
        <v>0.01</v>
      </c>
      <c r="J436" s="14">
        <v>45</v>
      </c>
      <c r="K436" s="13">
        <v>1.37</v>
      </c>
      <c r="L436" s="12">
        <v>6700</v>
      </c>
      <c r="M436" s="60">
        <v>994.03499999999997</v>
      </c>
      <c r="N436" s="61">
        <v>7.1936000000000005E-4</v>
      </c>
      <c r="O436" s="59">
        <v>7.2369999999999995E-7</v>
      </c>
      <c r="P436" s="2">
        <v>3.8000000000018019E-3</v>
      </c>
      <c r="Q436" s="1">
        <v>7.6188948592545556</v>
      </c>
      <c r="R436" s="41" t="str">
        <f t="shared" si="37"/>
        <v>EGV05212</v>
      </c>
      <c r="S436" s="41" t="str">
        <f t="shared" si="36"/>
        <v>Bend</v>
      </c>
      <c r="T436" s="42">
        <f>M436*('Data and dimensionless numbers'!C436*0.001)*('Data and dimensionless numbers'!K436*0.001/60)/(PI()*('Data and dimensionless numbers'!C436*0.001)^2/4)/N436</f>
        <v>6695.508658412492</v>
      </c>
      <c r="U436" s="43">
        <f t="shared" si="38"/>
        <v>0.01</v>
      </c>
      <c r="V436" s="42">
        <f>(J436*60)*(('Data and dimensionless numbers'!K436*0.001/60)/(PI()*('Data and dimensionless numbers'!C436*0.001)^2/4))/(C436^0.001)</f>
        <v>2176.5194252301094</v>
      </c>
      <c r="W436" s="45">
        <f t="shared" si="39"/>
        <v>8.785247655666024E-4</v>
      </c>
      <c r="X436" s="40">
        <f t="shared" si="40"/>
        <v>1.5150019868515698</v>
      </c>
      <c r="Y436" s="44">
        <f t="shared" si="41"/>
        <v>5.0792632395030366E-4</v>
      </c>
    </row>
    <row r="437" spans="1:25" ht="15.6" x14ac:dyDescent="0.3">
      <c r="A437" s="14" t="s">
        <v>80</v>
      </c>
      <c r="B437" s="14" t="s">
        <v>7</v>
      </c>
      <c r="C437" s="14">
        <v>6</v>
      </c>
      <c r="D437" s="51">
        <v>2.8274333882308137E-5</v>
      </c>
      <c r="E437" s="14" t="s">
        <v>6</v>
      </c>
      <c r="F437" s="15" t="s">
        <v>5</v>
      </c>
      <c r="G437" s="15" t="s">
        <v>4</v>
      </c>
      <c r="H437" s="14">
        <v>40</v>
      </c>
      <c r="I437" s="14">
        <v>0.01</v>
      </c>
      <c r="J437" s="14">
        <v>45</v>
      </c>
      <c r="K437" s="13">
        <v>1.25</v>
      </c>
      <c r="L437" s="12">
        <v>6700</v>
      </c>
      <c r="M437" s="62">
        <v>992.22</v>
      </c>
      <c r="N437" s="63">
        <v>6.5273000000000002E-4</v>
      </c>
      <c r="O437" s="64">
        <v>6.5779999999999997E-7</v>
      </c>
      <c r="P437" s="2">
        <v>3.0000000000001137E-3</v>
      </c>
      <c r="Q437" s="1">
        <v>6.0149169941457084</v>
      </c>
      <c r="R437" s="41" t="str">
        <f t="shared" si="37"/>
        <v>EGV05213</v>
      </c>
      <c r="S437" s="41" t="str">
        <f t="shared" si="36"/>
        <v>Bend</v>
      </c>
      <c r="T437" s="42">
        <f>M437*('Data and dimensionless numbers'!C437*0.001)*('Data and dimensionless numbers'!K437*0.001/60)/(PI()*('Data and dimensionless numbers'!C437*0.001)^2/4)/N437</f>
        <v>6720.3521974646819</v>
      </c>
      <c r="U437" s="43">
        <f t="shared" si="38"/>
        <v>0.01</v>
      </c>
      <c r="V437" s="42">
        <f>(J437*60)*(('Data and dimensionless numbers'!K437*0.001/60)/(PI()*('Data and dimensionless numbers'!C437*0.001)^2/4))/(C437^0.001)</f>
        <v>1985.8753879836763</v>
      </c>
      <c r="W437" s="45">
        <f t="shared" si="39"/>
        <v>1.0665966488189059E-3</v>
      </c>
      <c r="X437" s="40">
        <f t="shared" si="40"/>
        <v>1.5196025075084154</v>
      </c>
      <c r="Y437" s="44">
        <f t="shared" si="41"/>
        <v>4.0099446627638057E-4</v>
      </c>
    </row>
    <row r="438" spans="1:25" ht="15.6" x14ac:dyDescent="0.3">
      <c r="A438" s="14" t="s">
        <v>79</v>
      </c>
      <c r="B438" s="14" t="s">
        <v>7</v>
      </c>
      <c r="C438" s="14">
        <v>6</v>
      </c>
      <c r="D438" s="51">
        <v>2.8274333882308137E-5</v>
      </c>
      <c r="E438" s="14" t="s">
        <v>6</v>
      </c>
      <c r="F438" s="15" t="s">
        <v>5</v>
      </c>
      <c r="G438" s="15" t="s">
        <v>4</v>
      </c>
      <c r="H438" s="14">
        <v>40</v>
      </c>
      <c r="I438" s="14">
        <v>0.01</v>
      </c>
      <c r="J438" s="14">
        <v>45</v>
      </c>
      <c r="K438" s="13">
        <v>1.25</v>
      </c>
      <c r="L438" s="12">
        <v>6700</v>
      </c>
      <c r="M438" s="62">
        <v>992.22</v>
      </c>
      <c r="N438" s="63">
        <v>6.5273000000000002E-4</v>
      </c>
      <c r="O438" s="64">
        <v>6.5779999999999997E-7</v>
      </c>
      <c r="P438" s="2">
        <v>3.3999999999991815E-3</v>
      </c>
      <c r="Q438" s="1">
        <v>6.8169059266965704</v>
      </c>
      <c r="R438" s="41" t="str">
        <f t="shared" si="37"/>
        <v>EGV05214</v>
      </c>
      <c r="S438" s="41" t="str">
        <f t="shared" si="36"/>
        <v>Bend</v>
      </c>
      <c r="T438" s="42">
        <f>M438*('Data and dimensionless numbers'!C438*0.001)*('Data and dimensionless numbers'!K438*0.001/60)/(PI()*('Data and dimensionless numbers'!C438*0.001)^2/4)/N438</f>
        <v>6720.3521974646819</v>
      </c>
      <c r="U438" s="43">
        <f t="shared" si="38"/>
        <v>0.01</v>
      </c>
      <c r="V438" s="42">
        <f>(J438*60)*(('Data and dimensionless numbers'!K438*0.001/60)/(PI()*('Data and dimensionless numbers'!C438*0.001)^2/4))/(C438^0.001)</f>
        <v>1985.8753879836763</v>
      </c>
      <c r="W438" s="45">
        <f t="shared" si="39"/>
        <v>1.0665966488189059E-3</v>
      </c>
      <c r="X438" s="40">
        <f t="shared" si="40"/>
        <v>1.5196025075084154</v>
      </c>
      <c r="Y438" s="44">
        <f t="shared" si="41"/>
        <v>4.5446039511310473E-4</v>
      </c>
    </row>
    <row r="439" spans="1:25" ht="15.6" x14ac:dyDescent="0.3">
      <c r="A439" s="16" t="s">
        <v>78</v>
      </c>
      <c r="B439" s="14" t="s">
        <v>7</v>
      </c>
      <c r="C439" s="14">
        <v>6</v>
      </c>
      <c r="D439" s="51">
        <v>2.8274333882308137E-5</v>
      </c>
      <c r="E439" s="14" t="s">
        <v>6</v>
      </c>
      <c r="F439" s="15" t="s">
        <v>5</v>
      </c>
      <c r="G439" s="15" t="s">
        <v>4</v>
      </c>
      <c r="H439" s="14">
        <v>40</v>
      </c>
      <c r="I439" s="14">
        <v>0.01</v>
      </c>
      <c r="J439" s="14">
        <v>45</v>
      </c>
      <c r="K439" s="13">
        <v>1.25</v>
      </c>
      <c r="L439" s="12">
        <v>6700</v>
      </c>
      <c r="M439" s="62">
        <v>992.22</v>
      </c>
      <c r="N439" s="63">
        <v>6.5273000000000002E-4</v>
      </c>
      <c r="O439" s="64">
        <v>6.5779999999999997E-7</v>
      </c>
      <c r="P439" s="2">
        <v>3.8000000000018019E-3</v>
      </c>
      <c r="Q439" s="1">
        <v>7.6188948592545556</v>
      </c>
      <c r="R439" s="41" t="str">
        <f t="shared" si="37"/>
        <v>EGV05215</v>
      </c>
      <c r="S439" s="41" t="str">
        <f t="shared" si="36"/>
        <v>Bend</v>
      </c>
      <c r="T439" s="42">
        <f>M439*('Data and dimensionless numbers'!C439*0.001)*('Data and dimensionless numbers'!K439*0.001/60)/(PI()*('Data and dimensionless numbers'!C439*0.001)^2/4)/N439</f>
        <v>6720.3521974646819</v>
      </c>
      <c r="U439" s="43">
        <f t="shared" si="38"/>
        <v>0.01</v>
      </c>
      <c r="V439" s="42">
        <f>(J439*60)*(('Data and dimensionless numbers'!K439*0.001/60)/(PI()*('Data and dimensionless numbers'!C439*0.001)^2/4))/(C439^0.001)</f>
        <v>1985.8753879836763</v>
      </c>
      <c r="W439" s="45">
        <f t="shared" si="39"/>
        <v>1.0665966488189059E-3</v>
      </c>
      <c r="X439" s="40">
        <f t="shared" si="40"/>
        <v>1.5196025075084154</v>
      </c>
      <c r="Y439" s="44">
        <f t="shared" si="41"/>
        <v>5.0792632395030366E-4</v>
      </c>
    </row>
    <row r="440" spans="1:25" ht="15.6" x14ac:dyDescent="0.3">
      <c r="A440" s="14" t="s">
        <v>77</v>
      </c>
      <c r="B440" s="14" t="s">
        <v>7</v>
      </c>
      <c r="C440" s="14">
        <v>6</v>
      </c>
      <c r="D440" s="51">
        <v>2.8274333882308137E-5</v>
      </c>
      <c r="E440" s="14" t="s">
        <v>6</v>
      </c>
      <c r="F440" s="15" t="s">
        <v>5</v>
      </c>
      <c r="G440" s="15" t="s">
        <v>4</v>
      </c>
      <c r="H440" s="14">
        <v>50</v>
      </c>
      <c r="I440" s="14">
        <v>0.01</v>
      </c>
      <c r="J440" s="14">
        <v>15</v>
      </c>
      <c r="K440" s="13">
        <v>1.05</v>
      </c>
      <c r="L440" s="12">
        <v>6700</v>
      </c>
      <c r="M440" s="56">
        <v>988.05</v>
      </c>
      <c r="N440" s="57">
        <v>5.4651999999999999E-4</v>
      </c>
      <c r="O440" s="59">
        <v>5.5310000000000005E-7</v>
      </c>
      <c r="P440" s="2">
        <v>3.0999999999998806E-3</v>
      </c>
      <c r="Q440" s="1">
        <v>6.2154142272834241</v>
      </c>
      <c r="R440" s="41" t="str">
        <f t="shared" si="37"/>
        <v>EGV05216</v>
      </c>
      <c r="S440" s="41" t="str">
        <f t="shared" si="36"/>
        <v>Bend</v>
      </c>
      <c r="T440" s="42">
        <f>M440*('Data and dimensionless numbers'!C440*0.001)*('Data and dimensionless numbers'!K440*0.001/60)/(PI()*('Data and dimensionless numbers'!C440*0.001)^2/4)/N440</f>
        <v>6713.8213340995781</v>
      </c>
      <c r="U440" s="43">
        <f t="shared" si="38"/>
        <v>0.01</v>
      </c>
      <c r="V440" s="42">
        <f>(J440*60)*(('Data and dimensionless numbers'!K440*0.001/60)/(PI()*('Data and dimensionless numbers'!C440*0.001)^2/4))/(C440^0.001)</f>
        <v>556.04510863542953</v>
      </c>
      <c r="W440" s="45">
        <f t="shared" si="39"/>
        <v>1.5191796754541978E-3</v>
      </c>
      <c r="X440" s="40">
        <f t="shared" si="40"/>
        <v>1.5302363240726684</v>
      </c>
      <c r="Y440" s="44">
        <f t="shared" si="41"/>
        <v>4.1436094848556164E-4</v>
      </c>
    </row>
    <row r="441" spans="1:25" ht="15.6" x14ac:dyDescent="0.3">
      <c r="A441" s="14" t="s">
        <v>76</v>
      </c>
      <c r="B441" s="14" t="s">
        <v>7</v>
      </c>
      <c r="C441" s="14">
        <v>6</v>
      </c>
      <c r="D441" s="51">
        <v>2.8274333882308137E-5</v>
      </c>
      <c r="E441" s="14" t="s">
        <v>6</v>
      </c>
      <c r="F441" s="15" t="s">
        <v>5</v>
      </c>
      <c r="G441" s="15" t="s">
        <v>4</v>
      </c>
      <c r="H441" s="14">
        <v>50</v>
      </c>
      <c r="I441" s="14">
        <v>0.01</v>
      </c>
      <c r="J441" s="14">
        <v>10</v>
      </c>
      <c r="K441" s="13">
        <v>1.05</v>
      </c>
      <c r="L441" s="12">
        <v>6700</v>
      </c>
      <c r="M441" s="56">
        <v>988.05</v>
      </c>
      <c r="N441" s="57">
        <v>5.4651999999999999E-4</v>
      </c>
      <c r="O441" s="59">
        <v>5.5310000000000005E-7</v>
      </c>
      <c r="P441" s="2">
        <v>3.0999999999998806E-3</v>
      </c>
      <c r="Q441" s="1">
        <v>6.2154142272834241</v>
      </c>
      <c r="R441" s="41" t="str">
        <f t="shared" si="37"/>
        <v>EGV05217</v>
      </c>
      <c r="S441" s="41" t="str">
        <f t="shared" si="36"/>
        <v>Bend</v>
      </c>
      <c r="T441" s="42">
        <f>M441*('Data and dimensionless numbers'!C441*0.001)*('Data and dimensionless numbers'!K441*0.001/60)/(PI()*('Data and dimensionless numbers'!C441*0.001)^2/4)/N441</f>
        <v>6713.8213340995781</v>
      </c>
      <c r="U441" s="43">
        <f t="shared" si="38"/>
        <v>0.01</v>
      </c>
      <c r="V441" s="42">
        <f>(J441*60)*(('Data and dimensionless numbers'!K441*0.001/60)/(PI()*('Data and dimensionless numbers'!C441*0.001)^2/4))/(C441^0.001)</f>
        <v>370.69673909028637</v>
      </c>
      <c r="W441" s="45">
        <f t="shared" si="39"/>
        <v>1.5191796754541978E-3</v>
      </c>
      <c r="X441" s="40">
        <f t="shared" si="40"/>
        <v>1.5302363240726684</v>
      </c>
      <c r="Y441" s="44">
        <f t="shared" si="41"/>
        <v>4.1436094848556164E-4</v>
      </c>
    </row>
    <row r="442" spans="1:25" ht="15.6" x14ac:dyDescent="0.3">
      <c r="A442" s="16" t="s">
        <v>75</v>
      </c>
      <c r="B442" s="14" t="s">
        <v>7</v>
      </c>
      <c r="C442" s="14">
        <v>6</v>
      </c>
      <c r="D442" s="51">
        <v>2.8274333882308137E-5</v>
      </c>
      <c r="E442" s="14" t="s">
        <v>6</v>
      </c>
      <c r="F442" s="15" t="s">
        <v>5</v>
      </c>
      <c r="G442" s="15" t="s">
        <v>4</v>
      </c>
      <c r="H442" s="14">
        <v>50</v>
      </c>
      <c r="I442" s="14">
        <v>0.01</v>
      </c>
      <c r="J442" s="14">
        <v>5</v>
      </c>
      <c r="K442" s="13">
        <v>1.05</v>
      </c>
      <c r="L442" s="12">
        <v>6700</v>
      </c>
      <c r="M442" s="56">
        <v>988.05</v>
      </c>
      <c r="N442" s="57">
        <v>5.4651999999999999E-4</v>
      </c>
      <c r="O442" s="59">
        <v>5.5310000000000005E-7</v>
      </c>
      <c r="P442" s="2">
        <v>2.3000000000017451E-3</v>
      </c>
      <c r="Q442" s="1">
        <v>4.6114363621817009</v>
      </c>
      <c r="R442" s="41" t="str">
        <f t="shared" si="37"/>
        <v>EGV05218</v>
      </c>
      <c r="S442" s="41" t="str">
        <f t="shared" si="36"/>
        <v>Bend</v>
      </c>
      <c r="T442" s="42">
        <f>M442*('Data and dimensionless numbers'!C442*0.001)*('Data and dimensionless numbers'!K442*0.001/60)/(PI()*('Data and dimensionless numbers'!C442*0.001)^2/4)/N442</f>
        <v>6713.8213340995781</v>
      </c>
      <c r="U442" s="43">
        <f t="shared" si="38"/>
        <v>0.01</v>
      </c>
      <c r="V442" s="42">
        <f>(J442*60)*(('Data and dimensionless numbers'!K442*0.001/60)/(PI()*('Data and dimensionless numbers'!C442*0.001)^2/4))/(C442^0.001)</f>
        <v>185.34836954514319</v>
      </c>
      <c r="W442" s="45">
        <f t="shared" si="39"/>
        <v>1.5191796754541978E-3</v>
      </c>
      <c r="X442" s="40">
        <f t="shared" si="40"/>
        <v>1.5302363240726684</v>
      </c>
      <c r="Y442" s="44">
        <f t="shared" si="41"/>
        <v>3.0742909081211343E-4</v>
      </c>
    </row>
    <row r="443" spans="1:25" ht="15.6" x14ac:dyDescent="0.3">
      <c r="A443" s="16" t="s">
        <v>74</v>
      </c>
      <c r="B443" s="14" t="s">
        <v>7</v>
      </c>
      <c r="C443" s="14">
        <v>6</v>
      </c>
      <c r="D443" s="51">
        <v>2.8274333882308137E-5</v>
      </c>
      <c r="E443" s="14" t="s">
        <v>6</v>
      </c>
      <c r="F443" s="15" t="s">
        <v>5</v>
      </c>
      <c r="G443" s="15" t="s">
        <v>4</v>
      </c>
      <c r="H443" s="14">
        <v>45</v>
      </c>
      <c r="I443" s="14">
        <v>0.01</v>
      </c>
      <c r="J443" s="14">
        <v>45</v>
      </c>
      <c r="K443" s="13">
        <v>1.1399999999999999</v>
      </c>
      <c r="L443" s="12">
        <v>6700</v>
      </c>
      <c r="M443" s="62">
        <v>990.22</v>
      </c>
      <c r="N443" s="63">
        <v>5.9592499999999997E-4</v>
      </c>
      <c r="O443" s="64">
        <v>6.018E-7</v>
      </c>
      <c r="P443" s="2">
        <v>3.1999999999996476E-3</v>
      </c>
      <c r="Q443" s="1">
        <v>6.4159114604211398</v>
      </c>
      <c r="R443" s="41" t="str">
        <f t="shared" si="37"/>
        <v>EGV05219</v>
      </c>
      <c r="S443" s="41" t="str">
        <f t="shared" si="36"/>
        <v>Bend</v>
      </c>
      <c r="T443" s="42">
        <f>M443*('Data and dimensionless numbers'!C443*0.001)*('Data and dimensionless numbers'!K443*0.001/60)/(PI()*('Data and dimensionless numbers'!C443*0.001)^2/4)/N443</f>
        <v>6699.6568297927324</v>
      </c>
      <c r="U443" s="43">
        <f t="shared" si="38"/>
        <v>0.01</v>
      </c>
      <c r="V443" s="42">
        <f>(J443*60)*(('Data and dimensionless numbers'!K443*0.001/60)/(PI()*('Data and dimensionless numbers'!C443*0.001)^2/4))/(C443^0.001)</f>
        <v>1811.1183538411128</v>
      </c>
      <c r="W443" s="45">
        <f t="shared" si="39"/>
        <v>1.2786025287466049E-3</v>
      </c>
      <c r="X443" s="40">
        <f t="shared" si="40"/>
        <v>1.5246914827008138</v>
      </c>
      <c r="Y443" s="44">
        <f t="shared" si="41"/>
        <v>4.2772743069474271E-4</v>
      </c>
    </row>
    <row r="444" spans="1:25" ht="15.6" x14ac:dyDescent="0.3">
      <c r="A444" s="16" t="s">
        <v>73</v>
      </c>
      <c r="B444" s="14" t="s">
        <v>7</v>
      </c>
      <c r="C444" s="14">
        <v>6</v>
      </c>
      <c r="D444" s="51">
        <v>2.8274333882308137E-5</v>
      </c>
      <c r="E444" s="14" t="s">
        <v>6</v>
      </c>
      <c r="F444" s="15" t="s">
        <v>5</v>
      </c>
      <c r="G444" s="15" t="s">
        <v>4</v>
      </c>
      <c r="H444" s="14">
        <v>45</v>
      </c>
      <c r="I444" s="14">
        <v>0.01</v>
      </c>
      <c r="J444" s="14">
        <v>45</v>
      </c>
      <c r="K444" s="13">
        <v>1.1399999999999999</v>
      </c>
      <c r="L444" s="12">
        <v>6700</v>
      </c>
      <c r="M444" s="62">
        <v>990.22</v>
      </c>
      <c r="N444" s="63">
        <v>5.9592499999999997E-4</v>
      </c>
      <c r="O444" s="64">
        <v>6.018E-7</v>
      </c>
      <c r="P444" s="2">
        <v>3.0000000000001137E-3</v>
      </c>
      <c r="Q444" s="1">
        <v>6.0149169941457084</v>
      </c>
      <c r="R444" s="41" t="str">
        <f t="shared" si="37"/>
        <v>EGV05220</v>
      </c>
      <c r="S444" s="41" t="str">
        <f t="shared" si="36"/>
        <v>Bend</v>
      </c>
      <c r="T444" s="42">
        <f>M444*('Data and dimensionless numbers'!C444*0.001)*('Data and dimensionless numbers'!K444*0.001/60)/(PI()*('Data and dimensionless numbers'!C444*0.001)^2/4)/N444</f>
        <v>6699.6568297927324</v>
      </c>
      <c r="U444" s="43">
        <f t="shared" si="38"/>
        <v>0.01</v>
      </c>
      <c r="V444" s="42">
        <f>(J444*60)*(('Data and dimensionless numbers'!K444*0.001/60)/(PI()*('Data and dimensionless numbers'!C444*0.001)^2/4))/(C444^0.001)</f>
        <v>1811.1183538411128</v>
      </c>
      <c r="W444" s="45">
        <f t="shared" si="39"/>
        <v>1.2786025287466049E-3</v>
      </c>
      <c r="X444" s="40">
        <f t="shared" si="40"/>
        <v>1.5246914827008138</v>
      </c>
      <c r="Y444" s="44">
        <f t="shared" si="41"/>
        <v>4.0099446627638057E-4</v>
      </c>
    </row>
    <row r="445" spans="1:25" ht="15.6" x14ac:dyDescent="0.3">
      <c r="A445" s="16" t="s">
        <v>72</v>
      </c>
      <c r="B445" s="14" t="s">
        <v>7</v>
      </c>
      <c r="C445" s="14">
        <v>6</v>
      </c>
      <c r="D445" s="51">
        <v>2.8274333882308137E-5</v>
      </c>
      <c r="E445" s="14" t="s">
        <v>6</v>
      </c>
      <c r="F445" s="15" t="s">
        <v>5</v>
      </c>
      <c r="G445" s="15" t="s">
        <v>4</v>
      </c>
      <c r="H445" s="14">
        <v>45</v>
      </c>
      <c r="I445" s="14">
        <v>0.01</v>
      </c>
      <c r="J445" s="14">
        <v>45</v>
      </c>
      <c r="K445" s="13">
        <v>1.1399999999999999</v>
      </c>
      <c r="L445" s="12">
        <v>6700</v>
      </c>
      <c r="M445" s="62">
        <v>990.22</v>
      </c>
      <c r="N445" s="63">
        <v>5.9592499999999997E-4</v>
      </c>
      <c r="O445" s="64">
        <v>6.018E-7</v>
      </c>
      <c r="P445" s="2">
        <v>3.5000000000025011E-3</v>
      </c>
      <c r="Q445" s="1">
        <v>7.0174031598414093</v>
      </c>
      <c r="R445" s="41" t="str">
        <f t="shared" si="37"/>
        <v>EGV05221</v>
      </c>
      <c r="S445" s="41" t="str">
        <f t="shared" si="36"/>
        <v>Bend</v>
      </c>
      <c r="T445" s="42">
        <f>M445*('Data and dimensionless numbers'!C445*0.001)*('Data and dimensionless numbers'!K445*0.001/60)/(PI()*('Data and dimensionless numbers'!C445*0.001)^2/4)/N445</f>
        <v>6699.6568297927324</v>
      </c>
      <c r="U445" s="43">
        <f t="shared" si="38"/>
        <v>0.01</v>
      </c>
      <c r="V445" s="42">
        <f>(J445*60)*(('Data and dimensionless numbers'!K445*0.001/60)/(PI()*('Data and dimensionless numbers'!C445*0.001)^2/4))/(C445^0.001)</f>
        <v>1811.1183538411128</v>
      </c>
      <c r="W445" s="45">
        <f t="shared" si="39"/>
        <v>1.2786025287466049E-3</v>
      </c>
      <c r="X445" s="40">
        <f t="shared" si="40"/>
        <v>1.5246914827008138</v>
      </c>
      <c r="Y445" s="44">
        <f t="shared" si="41"/>
        <v>4.6782687732276063E-4</v>
      </c>
    </row>
    <row r="446" spans="1:25" ht="15.6" x14ac:dyDescent="0.3">
      <c r="A446" s="16" t="s">
        <v>71</v>
      </c>
      <c r="B446" s="14" t="s">
        <v>7</v>
      </c>
      <c r="C446" s="14">
        <v>6</v>
      </c>
      <c r="D446" s="51">
        <v>2.8274333882308137E-5</v>
      </c>
      <c r="E446" s="14" t="s">
        <v>6</v>
      </c>
      <c r="F446" s="15" t="s">
        <v>5</v>
      </c>
      <c r="G446" s="15" t="s">
        <v>4</v>
      </c>
      <c r="H446" s="14">
        <v>50</v>
      </c>
      <c r="I446" s="14">
        <v>0.01</v>
      </c>
      <c r="J446" s="14">
        <v>2.5</v>
      </c>
      <c r="K446" s="13">
        <v>1.05</v>
      </c>
      <c r="L446" s="12">
        <v>6700</v>
      </c>
      <c r="M446" s="56">
        <v>988.05</v>
      </c>
      <c r="N446" s="57">
        <v>5.4651999999999999E-4</v>
      </c>
      <c r="O446" s="59">
        <v>5.5310000000000005E-7</v>
      </c>
      <c r="P446" s="2">
        <v>3.3999999999991815E-3</v>
      </c>
      <c r="Q446" s="1">
        <v>6.8169059266965704</v>
      </c>
      <c r="R446" s="41" t="str">
        <f t="shared" si="37"/>
        <v>EGV05222</v>
      </c>
      <c r="S446" s="41" t="str">
        <f t="shared" si="36"/>
        <v>Bend</v>
      </c>
      <c r="T446" s="42">
        <f>M446*('Data and dimensionless numbers'!C446*0.001)*('Data and dimensionless numbers'!K446*0.001/60)/(PI()*('Data and dimensionless numbers'!C446*0.001)^2/4)/N446</f>
        <v>6713.8213340995781</v>
      </c>
      <c r="U446" s="43">
        <f t="shared" si="38"/>
        <v>0.01</v>
      </c>
      <c r="V446" s="42">
        <f>(J446*60)*(('Data and dimensionless numbers'!K446*0.001/60)/(PI()*('Data and dimensionless numbers'!C446*0.001)^2/4))/(C446^0.001)</f>
        <v>92.674184772571593</v>
      </c>
      <c r="W446" s="45">
        <f t="shared" si="39"/>
        <v>1.5191796754541978E-3</v>
      </c>
      <c r="X446" s="40">
        <f t="shared" si="40"/>
        <v>1.5302363240726684</v>
      </c>
      <c r="Y446" s="44">
        <f t="shared" si="41"/>
        <v>4.5446039511310473E-4</v>
      </c>
    </row>
    <row r="447" spans="1:25" ht="15.6" x14ac:dyDescent="0.3">
      <c r="A447" s="16" t="s">
        <v>70</v>
      </c>
      <c r="B447" s="14" t="s">
        <v>7</v>
      </c>
      <c r="C447" s="14">
        <v>6</v>
      </c>
      <c r="D447" s="51">
        <v>2.8274333882308137E-5</v>
      </c>
      <c r="E447" s="14" t="s">
        <v>6</v>
      </c>
      <c r="F447" s="15" t="s">
        <v>5</v>
      </c>
      <c r="G447" s="15" t="s">
        <v>4</v>
      </c>
      <c r="H447" s="14">
        <v>50</v>
      </c>
      <c r="I447" s="14">
        <v>0.01</v>
      </c>
      <c r="J447" s="14">
        <v>1</v>
      </c>
      <c r="K447" s="13">
        <v>1.05</v>
      </c>
      <c r="L447" s="12">
        <v>6700</v>
      </c>
      <c r="M447" s="56">
        <v>988.05</v>
      </c>
      <c r="N447" s="57">
        <v>5.4651999999999999E-4</v>
      </c>
      <c r="O447" s="59">
        <v>5.5310000000000005E-7</v>
      </c>
      <c r="P447" s="2">
        <v>2.6000000000010459E-3</v>
      </c>
      <c r="Q447" s="1">
        <v>5.2129280615948472</v>
      </c>
      <c r="R447" s="41" t="str">
        <f t="shared" si="37"/>
        <v>EGV05223</v>
      </c>
      <c r="S447" s="41" t="str">
        <f t="shared" si="36"/>
        <v>Bend</v>
      </c>
      <c r="T447" s="42">
        <f>M447*('Data and dimensionless numbers'!C447*0.001)*('Data and dimensionless numbers'!K447*0.001/60)/(PI()*('Data and dimensionless numbers'!C447*0.001)^2/4)/N447</f>
        <v>6713.8213340995781</v>
      </c>
      <c r="U447" s="43">
        <f t="shared" si="38"/>
        <v>0.01</v>
      </c>
      <c r="V447" s="42">
        <f>(J447*60)*(('Data and dimensionless numbers'!K447*0.001/60)/(PI()*('Data and dimensionless numbers'!C447*0.001)^2/4))/(C447^0.001)</f>
        <v>37.069673909028637</v>
      </c>
      <c r="W447" s="45">
        <f t="shared" si="39"/>
        <v>1.5191796754541978E-3</v>
      </c>
      <c r="X447" s="40">
        <f t="shared" si="40"/>
        <v>1.5302363240726684</v>
      </c>
      <c r="Y447" s="44">
        <f t="shared" si="41"/>
        <v>3.4752853743965652E-4</v>
      </c>
    </row>
    <row r="448" spans="1:25" ht="15.6" x14ac:dyDescent="0.3">
      <c r="A448" s="16" t="s">
        <v>69</v>
      </c>
      <c r="B448" s="14" t="s">
        <v>7</v>
      </c>
      <c r="C448" s="14">
        <v>6</v>
      </c>
      <c r="D448" s="51">
        <v>2.8274333882308137E-5</v>
      </c>
      <c r="E448" s="14" t="s">
        <v>6</v>
      </c>
      <c r="F448" s="15" t="s">
        <v>5</v>
      </c>
      <c r="G448" s="15" t="s">
        <v>4</v>
      </c>
      <c r="H448" s="14">
        <v>50</v>
      </c>
      <c r="I448" s="14">
        <v>0.01</v>
      </c>
      <c r="J448" s="14">
        <v>2.5</v>
      </c>
      <c r="K448" s="13">
        <v>1.05</v>
      </c>
      <c r="L448" s="12">
        <v>6700</v>
      </c>
      <c r="M448" s="56">
        <v>988.05</v>
      </c>
      <c r="N448" s="57">
        <v>5.4651999999999999E-4</v>
      </c>
      <c r="O448" s="59">
        <v>5.5310000000000005E-7</v>
      </c>
      <c r="P448" s="2">
        <v>2.7000000000008129E-3</v>
      </c>
      <c r="Q448" s="1">
        <v>5.4134252947325621</v>
      </c>
      <c r="R448" s="41" t="str">
        <f t="shared" si="37"/>
        <v>EGV05224</v>
      </c>
      <c r="S448" s="41" t="str">
        <f t="shared" si="36"/>
        <v>Bend</v>
      </c>
      <c r="T448" s="42">
        <f>M448*('Data and dimensionless numbers'!C448*0.001)*('Data and dimensionless numbers'!K448*0.001/60)/(PI()*('Data and dimensionless numbers'!C448*0.001)^2/4)/N448</f>
        <v>6713.8213340995781</v>
      </c>
      <c r="U448" s="43">
        <f t="shared" si="38"/>
        <v>0.01</v>
      </c>
      <c r="V448" s="42">
        <f>(J448*60)*(('Data and dimensionless numbers'!K448*0.001/60)/(PI()*('Data and dimensionless numbers'!C448*0.001)^2/4))/(C448^0.001)</f>
        <v>92.674184772571593</v>
      </c>
      <c r="W448" s="45">
        <f t="shared" si="39"/>
        <v>1.5191796754541978E-3</v>
      </c>
      <c r="X448" s="40">
        <f t="shared" si="40"/>
        <v>1.5302363240726684</v>
      </c>
      <c r="Y448" s="44">
        <f t="shared" si="41"/>
        <v>3.6089501964883748E-4</v>
      </c>
    </row>
    <row r="449" spans="1:25" ht="15.6" x14ac:dyDescent="0.3">
      <c r="A449" s="16" t="s">
        <v>68</v>
      </c>
      <c r="B449" s="14" t="s">
        <v>7</v>
      </c>
      <c r="C449" s="14">
        <v>6</v>
      </c>
      <c r="D449" s="51">
        <v>2.8274333882308137E-5</v>
      </c>
      <c r="E449" s="14" t="s">
        <v>6</v>
      </c>
      <c r="F449" s="15" t="s">
        <v>5</v>
      </c>
      <c r="G449" s="15" t="s">
        <v>4</v>
      </c>
      <c r="H449" s="14">
        <v>55</v>
      </c>
      <c r="I449" s="14">
        <v>0.01</v>
      </c>
      <c r="J449" s="14">
        <v>45</v>
      </c>
      <c r="K449" s="13">
        <v>0.97</v>
      </c>
      <c r="L449" s="12">
        <v>6700</v>
      </c>
      <c r="M449" s="62">
        <v>985.71</v>
      </c>
      <c r="N449" s="63">
        <v>5.0363000000000003E-4</v>
      </c>
      <c r="O449" s="64">
        <v>5.1089999999999995E-7</v>
      </c>
      <c r="P449" s="2">
        <v>4.3000000000006366E-3</v>
      </c>
      <c r="Q449" s="1">
        <v>8.6213810249431315</v>
      </c>
      <c r="R449" s="41" t="str">
        <f t="shared" si="37"/>
        <v>EGV05225</v>
      </c>
      <c r="S449" s="41" t="str">
        <f t="shared" si="36"/>
        <v>Bend</v>
      </c>
      <c r="T449" s="42">
        <f>M449*('Data and dimensionless numbers'!C449*0.001)*('Data and dimensionless numbers'!K449*0.001/60)/(PI()*('Data and dimensionless numbers'!C449*0.001)^2/4)/N449</f>
        <v>6714.5501607864153</v>
      </c>
      <c r="U449" s="43">
        <f t="shared" si="38"/>
        <v>0.01</v>
      </c>
      <c r="V449" s="42">
        <f>(J449*60)*(('Data and dimensionless numbers'!K449*0.001/60)/(PI()*('Data and dimensionless numbers'!C449*0.001)^2/4))/(C449^0.001)</f>
        <v>1541.0393010753328</v>
      </c>
      <c r="W449" s="45">
        <f t="shared" si="39"/>
        <v>1.7874999492267524E-3</v>
      </c>
      <c r="X449" s="40">
        <f t="shared" si="40"/>
        <v>1.5362429112010632</v>
      </c>
      <c r="Y449" s="44">
        <f t="shared" si="41"/>
        <v>5.7475873499620884E-4</v>
      </c>
    </row>
    <row r="450" spans="1:25" ht="15.6" x14ac:dyDescent="0.3">
      <c r="A450" s="16" t="s">
        <v>67</v>
      </c>
      <c r="B450" s="14" t="s">
        <v>7</v>
      </c>
      <c r="C450" s="14">
        <v>6</v>
      </c>
      <c r="D450" s="51">
        <v>2.8274333882308137E-5</v>
      </c>
      <c r="E450" s="14" t="s">
        <v>6</v>
      </c>
      <c r="F450" s="15" t="s">
        <v>5</v>
      </c>
      <c r="G450" s="15" t="s">
        <v>4</v>
      </c>
      <c r="H450" s="14">
        <v>55</v>
      </c>
      <c r="I450" s="14">
        <v>0.01</v>
      </c>
      <c r="J450" s="14">
        <v>45</v>
      </c>
      <c r="K450" s="13">
        <v>0.97</v>
      </c>
      <c r="L450" s="12">
        <v>6700</v>
      </c>
      <c r="M450" s="62">
        <v>985.71</v>
      </c>
      <c r="N450" s="63">
        <v>5.0363000000000003E-4</v>
      </c>
      <c r="O450" s="64">
        <v>5.1089999999999995E-7</v>
      </c>
      <c r="P450" s="2">
        <v>2.7000000000008129E-3</v>
      </c>
      <c r="Q450" s="1">
        <v>5.4134252947325621</v>
      </c>
      <c r="R450" s="41" t="str">
        <f t="shared" si="37"/>
        <v>EGV05226</v>
      </c>
      <c r="S450" s="41" t="str">
        <f t="shared" ref="S450:S510" si="42">B450</f>
        <v>Bend</v>
      </c>
      <c r="T450" s="42">
        <f>M450*('Data and dimensionless numbers'!C450*0.001)*('Data and dimensionless numbers'!K450*0.001/60)/(PI()*('Data and dimensionless numbers'!C450*0.001)^2/4)/N450</f>
        <v>6714.5501607864153</v>
      </c>
      <c r="U450" s="43">
        <f t="shared" si="38"/>
        <v>0.01</v>
      </c>
      <c r="V450" s="42">
        <f>(J450*60)*(('Data and dimensionless numbers'!K450*0.001/60)/(PI()*('Data and dimensionless numbers'!C450*0.001)^2/4))/(C450^0.001)</f>
        <v>1541.0393010753328</v>
      </c>
      <c r="W450" s="45">
        <f t="shared" si="39"/>
        <v>1.7874999492267524E-3</v>
      </c>
      <c r="X450" s="40">
        <f t="shared" si="40"/>
        <v>1.5362429112010632</v>
      </c>
      <c r="Y450" s="44">
        <f t="shared" si="41"/>
        <v>3.6089501964883748E-4</v>
      </c>
    </row>
    <row r="451" spans="1:25" ht="15.6" x14ac:dyDescent="0.3">
      <c r="A451" s="16" t="s">
        <v>66</v>
      </c>
      <c r="B451" s="14" t="s">
        <v>7</v>
      </c>
      <c r="C451" s="14">
        <v>6</v>
      </c>
      <c r="D451" s="51">
        <v>2.8274333882308137E-5</v>
      </c>
      <c r="E451" s="14" t="s">
        <v>6</v>
      </c>
      <c r="F451" s="15" t="s">
        <v>5</v>
      </c>
      <c r="G451" s="15" t="s">
        <v>4</v>
      </c>
      <c r="H451" s="14">
        <v>55</v>
      </c>
      <c r="I451" s="14">
        <v>0.01</v>
      </c>
      <c r="J451" s="14">
        <v>45</v>
      </c>
      <c r="K451" s="13">
        <v>0.97</v>
      </c>
      <c r="L451" s="12">
        <v>6700</v>
      </c>
      <c r="M451" s="62">
        <v>985.71</v>
      </c>
      <c r="N451" s="63">
        <v>5.0363000000000003E-4</v>
      </c>
      <c r="O451" s="64">
        <v>5.1089999999999995E-7</v>
      </c>
      <c r="P451" s="2">
        <v>3.9000000000015689E-3</v>
      </c>
      <c r="Q451" s="1">
        <v>7.8193920923922704</v>
      </c>
      <c r="R451" s="41" t="str">
        <f t="shared" ref="R451:R510" si="43">A451</f>
        <v>EGV05227</v>
      </c>
      <c r="S451" s="41" t="str">
        <f t="shared" si="42"/>
        <v>Bend</v>
      </c>
      <c r="T451" s="42">
        <f>M451*('Data and dimensionless numbers'!C451*0.001)*('Data and dimensionless numbers'!K451*0.001/60)/(PI()*('Data and dimensionless numbers'!C451*0.001)^2/4)/N451</f>
        <v>6714.5501607864153</v>
      </c>
      <c r="U451" s="43">
        <f t="shared" ref="U451:U510" si="44">I451</f>
        <v>0.01</v>
      </c>
      <c r="V451" s="42">
        <f>(J451*60)*(('Data and dimensionless numbers'!K451*0.001/60)/(PI()*('Data and dimensionless numbers'!C451*0.001)^2/4))/(C451^0.001)</f>
        <v>1541.0393010753328</v>
      </c>
      <c r="W451" s="45">
        <f t="shared" ref="W451:W510" si="45">(9.81/(O451)^2)*((2500-M451)/M451)*(3.14*0.000001)^3</f>
        <v>1.7874999492267524E-3</v>
      </c>
      <c r="X451" s="40">
        <f t="shared" ref="X451:X510" si="46">(2500-M451)/M451</f>
        <v>1.5362429112010632</v>
      </c>
      <c r="Y451" s="44">
        <f t="shared" si="41"/>
        <v>5.2129280615948468E-4</v>
      </c>
    </row>
    <row r="452" spans="1:25" ht="15.6" x14ac:dyDescent="0.3">
      <c r="A452" s="16" t="s">
        <v>65</v>
      </c>
      <c r="B452" s="14" t="s">
        <v>7</v>
      </c>
      <c r="C452" s="14">
        <v>6</v>
      </c>
      <c r="D452" s="51">
        <v>2.8274333882308137E-5</v>
      </c>
      <c r="E452" s="14" t="s">
        <v>6</v>
      </c>
      <c r="F452" s="15" t="s">
        <v>5</v>
      </c>
      <c r="G452" s="15" t="s">
        <v>4</v>
      </c>
      <c r="H452" s="14">
        <v>50</v>
      </c>
      <c r="I452" s="14">
        <v>0.01</v>
      </c>
      <c r="J452" s="14">
        <v>45</v>
      </c>
      <c r="K452" s="13">
        <v>1.05</v>
      </c>
      <c r="L452" s="12">
        <v>6700</v>
      </c>
      <c r="M452" s="56">
        <v>988.05</v>
      </c>
      <c r="N452" s="57">
        <v>5.4651999999999999E-4</v>
      </c>
      <c r="O452" s="59">
        <v>5.5310000000000005E-7</v>
      </c>
      <c r="P452" s="2">
        <v>4.09999999999755E-3</v>
      </c>
      <c r="Q452" s="1">
        <v>8.2203865586605787</v>
      </c>
      <c r="R452" s="41" t="str">
        <f t="shared" si="43"/>
        <v>EGV05228</v>
      </c>
      <c r="S452" s="41" t="str">
        <f t="shared" si="42"/>
        <v>Bend</v>
      </c>
      <c r="T452" s="42">
        <f>M452*('Data and dimensionless numbers'!C452*0.001)*('Data and dimensionless numbers'!K452*0.001/60)/(PI()*('Data and dimensionless numbers'!C452*0.001)^2/4)/N452</f>
        <v>6713.8213340995781</v>
      </c>
      <c r="U452" s="43">
        <f t="shared" si="44"/>
        <v>0.01</v>
      </c>
      <c r="V452" s="42">
        <f>(J452*60)*(('Data and dimensionless numbers'!K452*0.001/60)/(PI()*('Data and dimensionless numbers'!C452*0.001)^2/4))/(C452^0.001)</f>
        <v>1668.1353259062887</v>
      </c>
      <c r="W452" s="45">
        <f t="shared" si="45"/>
        <v>1.5191796754541978E-3</v>
      </c>
      <c r="X452" s="40">
        <f t="shared" si="46"/>
        <v>1.5302363240726684</v>
      </c>
      <c r="Y452" s="44">
        <f t="shared" ref="Y452:Y510" si="47">(Q452*0.001)/((0.001*C452)*2500)</f>
        <v>5.4802577057737193E-4</v>
      </c>
    </row>
    <row r="453" spans="1:25" ht="15.6" x14ac:dyDescent="0.3">
      <c r="A453" s="16" t="s">
        <v>64</v>
      </c>
      <c r="B453" s="14" t="s">
        <v>7</v>
      </c>
      <c r="C453" s="14">
        <v>6</v>
      </c>
      <c r="D453" s="51">
        <v>2.8274333882308137E-5</v>
      </c>
      <c r="E453" s="14" t="s">
        <v>6</v>
      </c>
      <c r="F453" s="15" t="s">
        <v>5</v>
      </c>
      <c r="G453" s="15" t="s">
        <v>4</v>
      </c>
      <c r="H453" s="14">
        <v>50</v>
      </c>
      <c r="I453" s="14">
        <v>0.01</v>
      </c>
      <c r="J453" s="14">
        <v>10</v>
      </c>
      <c r="K453" s="13">
        <v>1.05</v>
      </c>
      <c r="L453" s="12">
        <v>6700</v>
      </c>
      <c r="M453" s="56">
        <v>988.05</v>
      </c>
      <c r="N453" s="57">
        <v>5.4651999999999999E-4</v>
      </c>
      <c r="O453" s="59">
        <v>5.5310000000000005E-7</v>
      </c>
      <c r="P453" s="2">
        <v>2.7999999999970271E-3</v>
      </c>
      <c r="Q453" s="1">
        <v>5.6139225278631546</v>
      </c>
      <c r="R453" s="41" t="str">
        <f t="shared" si="43"/>
        <v>EGV05229</v>
      </c>
      <c r="S453" s="41" t="str">
        <f t="shared" si="42"/>
        <v>Bend</v>
      </c>
      <c r="T453" s="42">
        <f>M453*('Data and dimensionless numbers'!C453*0.001)*('Data and dimensionless numbers'!K453*0.001/60)/(PI()*('Data and dimensionless numbers'!C453*0.001)^2/4)/N453</f>
        <v>6713.8213340995781</v>
      </c>
      <c r="U453" s="43">
        <f t="shared" si="44"/>
        <v>0.01</v>
      </c>
      <c r="V453" s="42">
        <f>(J453*60)*(('Data and dimensionless numbers'!K453*0.001/60)/(PI()*('Data and dimensionless numbers'!C453*0.001)^2/4))/(C453^0.001)</f>
        <v>370.69673909028637</v>
      </c>
      <c r="W453" s="45">
        <f t="shared" si="45"/>
        <v>1.5191796754541978E-3</v>
      </c>
      <c r="X453" s="40">
        <f t="shared" si="46"/>
        <v>1.5302363240726684</v>
      </c>
      <c r="Y453" s="44">
        <f t="shared" si="47"/>
        <v>3.7426150185754361E-4</v>
      </c>
    </row>
    <row r="454" spans="1:25" ht="15.6" x14ac:dyDescent="0.3">
      <c r="A454" s="16" t="s">
        <v>63</v>
      </c>
      <c r="B454" s="14" t="s">
        <v>7</v>
      </c>
      <c r="C454" s="14">
        <v>6</v>
      </c>
      <c r="D454" s="51">
        <v>2.8274333882308137E-5</v>
      </c>
      <c r="E454" s="14" t="s">
        <v>6</v>
      </c>
      <c r="F454" s="15" t="s">
        <v>5</v>
      </c>
      <c r="G454" s="15" t="s">
        <v>4</v>
      </c>
      <c r="H454" s="14">
        <v>50</v>
      </c>
      <c r="I454" s="14">
        <v>0.01</v>
      </c>
      <c r="J454" s="14">
        <v>60</v>
      </c>
      <c r="K454" s="13">
        <v>1.05</v>
      </c>
      <c r="L454" s="12">
        <v>6700</v>
      </c>
      <c r="M454" s="56">
        <v>988.05</v>
      </c>
      <c r="N454" s="57">
        <v>5.4651999999999999E-4</v>
      </c>
      <c r="O454" s="59">
        <v>5.5310000000000005E-7</v>
      </c>
      <c r="P454" s="2">
        <v>4.1000000000011028E-3</v>
      </c>
      <c r="Q454" s="1">
        <v>8.2203865586677018</v>
      </c>
      <c r="R454" s="41" t="str">
        <f t="shared" si="43"/>
        <v>EGV05230</v>
      </c>
      <c r="S454" s="41" t="str">
        <f t="shared" si="42"/>
        <v>Bend</v>
      </c>
      <c r="T454" s="42">
        <f>M454*('Data and dimensionless numbers'!C454*0.001)*('Data and dimensionless numbers'!K454*0.001/60)/(PI()*('Data and dimensionless numbers'!C454*0.001)^2/4)/N454</f>
        <v>6713.8213340995781</v>
      </c>
      <c r="U454" s="43">
        <f t="shared" si="44"/>
        <v>0.01</v>
      </c>
      <c r="V454" s="42">
        <f>(J454*60)*(('Data and dimensionless numbers'!K454*0.001/60)/(PI()*('Data and dimensionless numbers'!C454*0.001)^2/4))/(C454^0.001)</f>
        <v>2224.1804345417181</v>
      </c>
      <c r="W454" s="45">
        <f t="shared" si="45"/>
        <v>1.5191796754541978E-3</v>
      </c>
      <c r="X454" s="40">
        <f t="shared" si="46"/>
        <v>1.5302363240726684</v>
      </c>
      <c r="Y454" s="44">
        <f t="shared" si="47"/>
        <v>5.4802577057784681E-4</v>
      </c>
    </row>
    <row r="455" spans="1:25" ht="15.6" x14ac:dyDescent="0.3">
      <c r="A455" s="16" t="s">
        <v>62</v>
      </c>
      <c r="B455" s="14" t="s">
        <v>7</v>
      </c>
      <c r="C455" s="14">
        <v>6</v>
      </c>
      <c r="D455" s="51">
        <v>2.8274333882308137E-5</v>
      </c>
      <c r="E455" s="14" t="s">
        <v>6</v>
      </c>
      <c r="F455" s="15" t="s">
        <v>5</v>
      </c>
      <c r="G455" s="15" t="s">
        <v>4</v>
      </c>
      <c r="H455" s="14">
        <v>50</v>
      </c>
      <c r="I455" s="14">
        <v>0.01</v>
      </c>
      <c r="J455" s="16">
        <v>1</v>
      </c>
      <c r="K455" s="13">
        <v>1.05</v>
      </c>
      <c r="L455" s="17">
        <v>6700</v>
      </c>
      <c r="M455" s="56">
        <v>988.05</v>
      </c>
      <c r="N455" s="57">
        <v>5.4651999999999999E-4</v>
      </c>
      <c r="O455" s="59">
        <v>5.5310000000000005E-7</v>
      </c>
      <c r="P455" s="2">
        <v>2.6000000000010459E-3</v>
      </c>
      <c r="Q455" s="1">
        <v>5.2129280615948472</v>
      </c>
      <c r="R455" s="41" t="str">
        <f t="shared" si="43"/>
        <v>EGV05231</v>
      </c>
      <c r="S455" s="41" t="str">
        <f t="shared" si="42"/>
        <v>Bend</v>
      </c>
      <c r="T455" s="42">
        <f>M455*('Data and dimensionless numbers'!C455*0.001)*('Data and dimensionless numbers'!K455*0.001/60)/(PI()*('Data and dimensionless numbers'!C455*0.001)^2/4)/N455</f>
        <v>6713.8213340995781</v>
      </c>
      <c r="U455" s="43">
        <f t="shared" si="44"/>
        <v>0.01</v>
      </c>
      <c r="V455" s="42">
        <f>(J455*60)*(('Data and dimensionless numbers'!K455*0.001/60)/(PI()*('Data and dimensionless numbers'!C455*0.001)^2/4))/(C455^0.001)</f>
        <v>37.069673909028637</v>
      </c>
      <c r="W455" s="45">
        <f t="shared" si="45"/>
        <v>1.5191796754541978E-3</v>
      </c>
      <c r="X455" s="40">
        <f t="shared" si="46"/>
        <v>1.5302363240726684</v>
      </c>
      <c r="Y455" s="44">
        <f t="shared" si="47"/>
        <v>3.4752853743965652E-4</v>
      </c>
    </row>
    <row r="456" spans="1:25" ht="15.6" x14ac:dyDescent="0.3">
      <c r="A456" s="16" t="s">
        <v>61</v>
      </c>
      <c r="B456" s="14" t="s">
        <v>7</v>
      </c>
      <c r="C456" s="14">
        <v>6</v>
      </c>
      <c r="D456" s="51">
        <v>2.8274333882308137E-5</v>
      </c>
      <c r="E456" s="14" t="s">
        <v>6</v>
      </c>
      <c r="F456" s="15" t="s">
        <v>5</v>
      </c>
      <c r="G456" s="15" t="s">
        <v>4</v>
      </c>
      <c r="H456" s="14">
        <v>50</v>
      </c>
      <c r="I456" s="14">
        <v>0.01</v>
      </c>
      <c r="J456" s="14">
        <v>2.5</v>
      </c>
      <c r="K456" s="13">
        <v>1.05</v>
      </c>
      <c r="L456" s="12">
        <v>6700</v>
      </c>
      <c r="M456" s="56">
        <v>988.05</v>
      </c>
      <c r="N456" s="57">
        <v>5.4651999999999999E-4</v>
      </c>
      <c r="O456" s="59">
        <v>5.5310000000000005E-7</v>
      </c>
      <c r="P456" s="2">
        <v>3.0000000000001137E-3</v>
      </c>
      <c r="Q456" s="1">
        <v>6.0149169941457084</v>
      </c>
      <c r="R456" s="41" t="str">
        <f t="shared" si="43"/>
        <v>EGV05232</v>
      </c>
      <c r="S456" s="41" t="str">
        <f t="shared" si="42"/>
        <v>Bend</v>
      </c>
      <c r="T456" s="42">
        <f>M456*('Data and dimensionless numbers'!C456*0.001)*('Data and dimensionless numbers'!K456*0.001/60)/(PI()*('Data and dimensionless numbers'!C456*0.001)^2/4)/N456</f>
        <v>6713.8213340995781</v>
      </c>
      <c r="U456" s="43">
        <f t="shared" si="44"/>
        <v>0.01</v>
      </c>
      <c r="V456" s="42">
        <f>(J456*60)*(('Data and dimensionless numbers'!K456*0.001/60)/(PI()*('Data and dimensionless numbers'!C456*0.001)^2/4))/(C456^0.001)</f>
        <v>92.674184772571593</v>
      </c>
      <c r="W456" s="45">
        <f t="shared" si="45"/>
        <v>1.5191796754541978E-3</v>
      </c>
      <c r="X456" s="40">
        <f t="shared" si="46"/>
        <v>1.5302363240726684</v>
      </c>
      <c r="Y456" s="44">
        <f t="shared" si="47"/>
        <v>4.0099446627638057E-4</v>
      </c>
    </row>
    <row r="457" spans="1:25" ht="15.6" x14ac:dyDescent="0.3">
      <c r="A457" s="16" t="s">
        <v>60</v>
      </c>
      <c r="B457" s="14" t="s">
        <v>7</v>
      </c>
      <c r="C457" s="14">
        <v>6</v>
      </c>
      <c r="D457" s="51">
        <v>2.8274333882308137E-5</v>
      </c>
      <c r="E457" s="14" t="s">
        <v>6</v>
      </c>
      <c r="F457" s="15" t="s">
        <v>5</v>
      </c>
      <c r="G457" s="15" t="s">
        <v>4</v>
      </c>
      <c r="H457" s="14">
        <v>50</v>
      </c>
      <c r="I457" s="14">
        <v>0.01</v>
      </c>
      <c r="J457" s="14">
        <v>5</v>
      </c>
      <c r="K457" s="13">
        <v>1.05</v>
      </c>
      <c r="L457" s="12">
        <v>6700</v>
      </c>
      <c r="M457" s="56">
        <v>988.05</v>
      </c>
      <c r="N457" s="57">
        <v>5.4651999999999999E-4</v>
      </c>
      <c r="O457" s="59">
        <v>5.5310000000000005E-7</v>
      </c>
      <c r="P457" s="2">
        <v>2.6000000000010459E-3</v>
      </c>
      <c r="Q457" s="1">
        <v>5.2129280615948472</v>
      </c>
      <c r="R457" s="41" t="str">
        <f t="shared" si="43"/>
        <v>EGV05233</v>
      </c>
      <c r="S457" s="41" t="str">
        <f t="shared" si="42"/>
        <v>Bend</v>
      </c>
      <c r="T457" s="42">
        <f>M457*('Data and dimensionless numbers'!C457*0.001)*('Data and dimensionless numbers'!K457*0.001/60)/(PI()*('Data and dimensionless numbers'!C457*0.001)^2/4)/N457</f>
        <v>6713.8213340995781</v>
      </c>
      <c r="U457" s="43">
        <f t="shared" si="44"/>
        <v>0.01</v>
      </c>
      <c r="V457" s="42">
        <f>(J457*60)*(('Data and dimensionless numbers'!K457*0.001/60)/(PI()*('Data and dimensionless numbers'!C457*0.001)^2/4))/(C457^0.001)</f>
        <v>185.34836954514319</v>
      </c>
      <c r="W457" s="45">
        <f t="shared" si="45"/>
        <v>1.5191796754541978E-3</v>
      </c>
      <c r="X457" s="40">
        <f t="shared" si="46"/>
        <v>1.5302363240726684</v>
      </c>
      <c r="Y457" s="44">
        <f t="shared" si="47"/>
        <v>3.4752853743965652E-4</v>
      </c>
    </row>
    <row r="458" spans="1:25" ht="15.6" x14ac:dyDescent="0.3">
      <c r="A458" s="16" t="s">
        <v>59</v>
      </c>
      <c r="B458" s="14" t="s">
        <v>7</v>
      </c>
      <c r="C458" s="14">
        <v>6</v>
      </c>
      <c r="D458" s="51">
        <v>2.8274333882308137E-5</v>
      </c>
      <c r="E458" s="14" t="s">
        <v>6</v>
      </c>
      <c r="F458" s="15" t="s">
        <v>5</v>
      </c>
      <c r="G458" s="15" t="s">
        <v>4</v>
      </c>
      <c r="H458" s="14">
        <v>50</v>
      </c>
      <c r="I458" s="14">
        <v>0.01</v>
      </c>
      <c r="J458" s="14">
        <v>45</v>
      </c>
      <c r="K458" s="13">
        <v>1.05</v>
      </c>
      <c r="L458" s="12">
        <v>6700</v>
      </c>
      <c r="M458" s="56">
        <v>988.05</v>
      </c>
      <c r="N458" s="57">
        <v>5.4651999999999999E-4</v>
      </c>
      <c r="O458" s="59">
        <v>5.5310000000000005E-7</v>
      </c>
      <c r="P458" s="2">
        <v>2.7000000000008129E-3</v>
      </c>
      <c r="Q458" s="1">
        <v>5.4134252947325621</v>
      </c>
      <c r="R458" s="41" t="str">
        <f t="shared" si="43"/>
        <v>EGV05234</v>
      </c>
      <c r="S458" s="41" t="str">
        <f t="shared" si="42"/>
        <v>Bend</v>
      </c>
      <c r="T458" s="42">
        <f>M458*('Data and dimensionless numbers'!C458*0.001)*('Data and dimensionless numbers'!K458*0.001/60)/(PI()*('Data and dimensionless numbers'!C458*0.001)^2/4)/N458</f>
        <v>6713.8213340995781</v>
      </c>
      <c r="U458" s="43">
        <f t="shared" si="44"/>
        <v>0.01</v>
      </c>
      <c r="V458" s="42">
        <f>(J458*60)*(('Data and dimensionless numbers'!K458*0.001/60)/(PI()*('Data and dimensionless numbers'!C458*0.001)^2/4))/(C458^0.001)</f>
        <v>1668.1353259062887</v>
      </c>
      <c r="W458" s="45">
        <f t="shared" si="45"/>
        <v>1.5191796754541978E-3</v>
      </c>
      <c r="X458" s="40">
        <f t="shared" si="46"/>
        <v>1.5302363240726684</v>
      </c>
      <c r="Y458" s="44">
        <f t="shared" si="47"/>
        <v>3.6089501964883748E-4</v>
      </c>
    </row>
    <row r="459" spans="1:25" ht="15.6" x14ac:dyDescent="0.3">
      <c r="A459" s="16" t="s">
        <v>58</v>
      </c>
      <c r="B459" s="14" t="s">
        <v>7</v>
      </c>
      <c r="C459" s="14">
        <v>6</v>
      </c>
      <c r="D459" s="51">
        <v>2.8274333882308137E-5</v>
      </c>
      <c r="E459" s="14" t="s">
        <v>6</v>
      </c>
      <c r="F459" s="15" t="s">
        <v>5</v>
      </c>
      <c r="G459" s="15" t="s">
        <v>4</v>
      </c>
      <c r="H459" s="14">
        <v>50</v>
      </c>
      <c r="I459" s="14">
        <v>0.01</v>
      </c>
      <c r="J459" s="14">
        <v>5</v>
      </c>
      <c r="K459" s="13">
        <v>1.05</v>
      </c>
      <c r="L459" s="12">
        <v>6700</v>
      </c>
      <c r="M459" s="56">
        <v>988.05</v>
      </c>
      <c r="N459" s="57">
        <v>5.4651999999999999E-4</v>
      </c>
      <c r="O459" s="59">
        <v>5.5310000000000005E-7</v>
      </c>
      <c r="P459" s="2">
        <v>2.500000000001279E-3</v>
      </c>
      <c r="Q459" s="1">
        <v>5.0124308284571315</v>
      </c>
      <c r="R459" s="41" t="str">
        <f t="shared" si="43"/>
        <v>EGV05235</v>
      </c>
      <c r="S459" s="41" t="str">
        <f t="shared" si="42"/>
        <v>Bend</v>
      </c>
      <c r="T459" s="42">
        <f>M459*('Data and dimensionless numbers'!C459*0.001)*('Data and dimensionless numbers'!K459*0.001/60)/(PI()*('Data and dimensionless numbers'!C459*0.001)^2/4)/N459</f>
        <v>6713.8213340995781</v>
      </c>
      <c r="U459" s="43">
        <f t="shared" si="44"/>
        <v>0.01</v>
      </c>
      <c r="V459" s="42">
        <f>(J459*60)*(('Data and dimensionless numbers'!K459*0.001/60)/(PI()*('Data and dimensionless numbers'!C459*0.001)^2/4))/(C459^0.001)</f>
        <v>185.34836954514319</v>
      </c>
      <c r="W459" s="45">
        <f t="shared" si="45"/>
        <v>1.5191796754541978E-3</v>
      </c>
      <c r="X459" s="40">
        <f t="shared" si="46"/>
        <v>1.5302363240726684</v>
      </c>
      <c r="Y459" s="44">
        <f t="shared" si="47"/>
        <v>3.3416205523047546E-4</v>
      </c>
    </row>
    <row r="460" spans="1:25" ht="15.6" x14ac:dyDescent="0.3">
      <c r="A460" s="16" t="s">
        <v>57</v>
      </c>
      <c r="B460" s="14" t="s">
        <v>7</v>
      </c>
      <c r="C460" s="14">
        <v>6</v>
      </c>
      <c r="D460" s="51">
        <v>2.8274333882308137E-5</v>
      </c>
      <c r="E460" s="14" t="s">
        <v>6</v>
      </c>
      <c r="F460" s="15" t="s">
        <v>5</v>
      </c>
      <c r="G460" s="15" t="s">
        <v>4</v>
      </c>
      <c r="H460" s="14">
        <v>55</v>
      </c>
      <c r="I460" s="14">
        <v>0.01</v>
      </c>
      <c r="J460" s="14">
        <v>45</v>
      </c>
      <c r="K460" s="13">
        <v>0.97</v>
      </c>
      <c r="L460" s="12">
        <v>6700</v>
      </c>
      <c r="M460" s="62">
        <v>985.71</v>
      </c>
      <c r="N460" s="63">
        <v>5.0363000000000003E-4</v>
      </c>
      <c r="O460" s="64">
        <v>5.1089999999999995E-7</v>
      </c>
      <c r="P460" s="2">
        <v>3.2999999999994145E-3</v>
      </c>
      <c r="Q460" s="1">
        <v>6.6164086935588546</v>
      </c>
      <c r="R460" s="41" t="str">
        <f t="shared" si="43"/>
        <v>EGV05236</v>
      </c>
      <c r="S460" s="41" t="str">
        <f t="shared" si="42"/>
        <v>Bend</v>
      </c>
      <c r="T460" s="42">
        <f>M460*('Data and dimensionless numbers'!C460*0.001)*('Data and dimensionless numbers'!K460*0.001/60)/(PI()*('Data and dimensionless numbers'!C460*0.001)^2/4)/N460</f>
        <v>6714.5501607864153</v>
      </c>
      <c r="U460" s="43">
        <f t="shared" si="44"/>
        <v>0.01</v>
      </c>
      <c r="V460" s="42">
        <f>(J460*60)*(('Data and dimensionless numbers'!K460*0.001/60)/(PI()*('Data and dimensionless numbers'!C460*0.001)^2/4))/(C460^0.001)</f>
        <v>1541.0393010753328</v>
      </c>
      <c r="W460" s="45">
        <f t="shared" si="45"/>
        <v>1.7874999492267524E-3</v>
      </c>
      <c r="X460" s="40">
        <f t="shared" si="46"/>
        <v>1.5362429112010632</v>
      </c>
      <c r="Y460" s="44">
        <f t="shared" si="47"/>
        <v>4.4109391290392367E-4</v>
      </c>
    </row>
    <row r="461" spans="1:25" ht="15.6" x14ac:dyDescent="0.3">
      <c r="A461" s="16" t="s">
        <v>56</v>
      </c>
      <c r="B461" s="14" t="s">
        <v>7</v>
      </c>
      <c r="C461" s="14">
        <v>6</v>
      </c>
      <c r="D461" s="51">
        <v>2.8274333882308137E-5</v>
      </c>
      <c r="E461" s="14" t="s">
        <v>6</v>
      </c>
      <c r="F461" s="15" t="s">
        <v>5</v>
      </c>
      <c r="G461" s="15" t="s">
        <v>4</v>
      </c>
      <c r="H461" s="14">
        <v>50</v>
      </c>
      <c r="I461" s="14">
        <v>0.01</v>
      </c>
      <c r="J461" s="14">
        <v>45</v>
      </c>
      <c r="K461" s="13">
        <v>1.05</v>
      </c>
      <c r="L461" s="12">
        <v>6700</v>
      </c>
      <c r="M461" s="56">
        <v>988.05</v>
      </c>
      <c r="N461" s="57">
        <v>5.4651999999999999E-4</v>
      </c>
      <c r="O461" s="59">
        <v>5.5310000000000005E-7</v>
      </c>
      <c r="P461" s="2">
        <v>3.1999999999996476E-3</v>
      </c>
      <c r="Q461" s="1">
        <v>6.4159114604211398</v>
      </c>
      <c r="R461" s="41" t="str">
        <f t="shared" si="43"/>
        <v>EGV05237</v>
      </c>
      <c r="S461" s="41" t="str">
        <f t="shared" si="42"/>
        <v>Bend</v>
      </c>
      <c r="T461" s="42">
        <f>M461*('Data and dimensionless numbers'!C461*0.001)*('Data and dimensionless numbers'!K461*0.001/60)/(PI()*('Data and dimensionless numbers'!C461*0.001)^2/4)/N461</f>
        <v>6713.8213340995781</v>
      </c>
      <c r="U461" s="43">
        <f t="shared" si="44"/>
        <v>0.01</v>
      </c>
      <c r="V461" s="42">
        <f>(J461*60)*(('Data and dimensionless numbers'!K461*0.001/60)/(PI()*('Data and dimensionless numbers'!C461*0.001)^2/4))/(C461^0.001)</f>
        <v>1668.1353259062887</v>
      </c>
      <c r="W461" s="45">
        <f t="shared" si="45"/>
        <v>1.5191796754541978E-3</v>
      </c>
      <c r="X461" s="40">
        <f t="shared" si="46"/>
        <v>1.5302363240726684</v>
      </c>
      <c r="Y461" s="44">
        <f t="shared" si="47"/>
        <v>4.2772743069474271E-4</v>
      </c>
    </row>
    <row r="462" spans="1:25" ht="15.6" x14ac:dyDescent="0.3">
      <c r="A462" s="16" t="s">
        <v>55</v>
      </c>
      <c r="B462" s="14" t="s">
        <v>7</v>
      </c>
      <c r="C462" s="14">
        <v>6</v>
      </c>
      <c r="D462" s="51">
        <v>2.8274333882308137E-5</v>
      </c>
      <c r="E462" s="14" t="s">
        <v>6</v>
      </c>
      <c r="F462" s="15" t="s">
        <v>5</v>
      </c>
      <c r="G462" s="15" t="s">
        <v>4</v>
      </c>
      <c r="H462" s="14">
        <v>50</v>
      </c>
      <c r="I462" s="14">
        <v>0.01</v>
      </c>
      <c r="J462" s="14">
        <v>10</v>
      </c>
      <c r="K462" s="13">
        <v>1.05</v>
      </c>
      <c r="L462" s="12">
        <v>6700</v>
      </c>
      <c r="M462" s="56">
        <v>988.05</v>
      </c>
      <c r="N462" s="57">
        <v>5.4651999999999999E-4</v>
      </c>
      <c r="O462" s="59">
        <v>5.5310000000000005E-7</v>
      </c>
      <c r="P462" s="2">
        <v>2.7999999999970271E-3</v>
      </c>
      <c r="Q462" s="1">
        <v>5.6139225278631546</v>
      </c>
      <c r="R462" s="41" t="str">
        <f t="shared" si="43"/>
        <v>EGV05238</v>
      </c>
      <c r="S462" s="41" t="str">
        <f t="shared" si="42"/>
        <v>Bend</v>
      </c>
      <c r="T462" s="42">
        <f>M462*('Data and dimensionless numbers'!C462*0.001)*('Data and dimensionless numbers'!K462*0.001/60)/(PI()*('Data and dimensionless numbers'!C462*0.001)^2/4)/N462</f>
        <v>6713.8213340995781</v>
      </c>
      <c r="U462" s="43">
        <f t="shared" si="44"/>
        <v>0.01</v>
      </c>
      <c r="V462" s="42">
        <f>(J462*60)*(('Data and dimensionless numbers'!K462*0.001/60)/(PI()*('Data and dimensionless numbers'!C462*0.001)^2/4))/(C462^0.001)</f>
        <v>370.69673909028637</v>
      </c>
      <c r="W462" s="45">
        <f t="shared" si="45"/>
        <v>1.5191796754541978E-3</v>
      </c>
      <c r="X462" s="40">
        <f t="shared" si="46"/>
        <v>1.5302363240726684</v>
      </c>
      <c r="Y462" s="44">
        <f t="shared" si="47"/>
        <v>3.7426150185754361E-4</v>
      </c>
    </row>
    <row r="463" spans="1:25" ht="15.6" x14ac:dyDescent="0.3">
      <c r="A463" s="16" t="s">
        <v>54</v>
      </c>
      <c r="B463" s="14" t="s">
        <v>7</v>
      </c>
      <c r="C463" s="14">
        <v>6</v>
      </c>
      <c r="D463" s="51">
        <v>2.8274333882308137E-5</v>
      </c>
      <c r="E463" s="14" t="s">
        <v>6</v>
      </c>
      <c r="F463" s="15" t="s">
        <v>5</v>
      </c>
      <c r="G463" s="15" t="s">
        <v>4</v>
      </c>
      <c r="H463" s="14">
        <v>50</v>
      </c>
      <c r="I463" s="14">
        <v>0.01</v>
      </c>
      <c r="J463" s="16">
        <v>45</v>
      </c>
      <c r="K463" s="13">
        <v>1.05</v>
      </c>
      <c r="L463" s="17">
        <v>6700</v>
      </c>
      <c r="M463" s="56">
        <v>988.05</v>
      </c>
      <c r="N463" s="57">
        <v>5.4651999999999999E-4</v>
      </c>
      <c r="O463" s="59">
        <v>5.5310000000000005E-7</v>
      </c>
      <c r="P463" s="2">
        <v>3.0000000000001137E-3</v>
      </c>
      <c r="Q463" s="1">
        <v>6.0149169941457084</v>
      </c>
      <c r="R463" s="41" t="str">
        <f t="shared" si="43"/>
        <v>EGV05246</v>
      </c>
      <c r="S463" s="41" t="str">
        <f t="shared" si="42"/>
        <v>Bend</v>
      </c>
      <c r="T463" s="42">
        <f>M463*('Data and dimensionless numbers'!C463*0.001)*('Data and dimensionless numbers'!K463*0.001/60)/(PI()*('Data and dimensionless numbers'!C463*0.001)^2/4)/N463</f>
        <v>6713.8213340995781</v>
      </c>
      <c r="U463" s="43">
        <f t="shared" si="44"/>
        <v>0.01</v>
      </c>
      <c r="V463" s="42">
        <f>(J463*60)*(('Data and dimensionless numbers'!K463*0.001/60)/(PI()*('Data and dimensionless numbers'!C463*0.001)^2/4))/(C463^0.001)</f>
        <v>1668.1353259062887</v>
      </c>
      <c r="W463" s="45">
        <f t="shared" si="45"/>
        <v>1.5191796754541978E-3</v>
      </c>
      <c r="X463" s="40">
        <f t="shared" si="46"/>
        <v>1.5302363240726684</v>
      </c>
      <c r="Y463" s="44">
        <f t="shared" si="47"/>
        <v>4.0099446627638057E-4</v>
      </c>
    </row>
    <row r="464" spans="1:25" ht="15.6" x14ac:dyDescent="0.3">
      <c r="A464" s="16" t="s">
        <v>53</v>
      </c>
      <c r="B464" s="14" t="s">
        <v>7</v>
      </c>
      <c r="C464" s="14">
        <v>6</v>
      </c>
      <c r="D464" s="51">
        <v>2.8274333882308137E-5</v>
      </c>
      <c r="E464" s="14" t="s">
        <v>6</v>
      </c>
      <c r="F464" s="15" t="s">
        <v>5</v>
      </c>
      <c r="G464" s="15" t="s">
        <v>4</v>
      </c>
      <c r="H464" s="14">
        <v>50</v>
      </c>
      <c r="I464" s="14">
        <v>0.01</v>
      </c>
      <c r="J464" s="14">
        <v>45</v>
      </c>
      <c r="K464" s="13">
        <v>1.05</v>
      </c>
      <c r="L464" s="12">
        <v>6700</v>
      </c>
      <c r="M464" s="56">
        <v>988.05</v>
      </c>
      <c r="N464" s="57">
        <v>5.4651999999999999E-4</v>
      </c>
      <c r="O464" s="59">
        <v>5.5310000000000005E-7</v>
      </c>
      <c r="P464" s="2">
        <v>3.3999999999991815E-3</v>
      </c>
      <c r="Q464" s="1">
        <v>6.8169059266965704</v>
      </c>
      <c r="R464" s="41" t="str">
        <f t="shared" si="43"/>
        <v>EGV05247</v>
      </c>
      <c r="S464" s="41" t="str">
        <f t="shared" si="42"/>
        <v>Bend</v>
      </c>
      <c r="T464" s="42">
        <f>M464*('Data and dimensionless numbers'!C464*0.001)*('Data and dimensionless numbers'!K464*0.001/60)/(PI()*('Data and dimensionless numbers'!C464*0.001)^2/4)/N464</f>
        <v>6713.8213340995781</v>
      </c>
      <c r="U464" s="43">
        <f t="shared" si="44"/>
        <v>0.01</v>
      </c>
      <c r="V464" s="42">
        <f>(J464*60)*(('Data and dimensionless numbers'!K464*0.001/60)/(PI()*('Data and dimensionless numbers'!C464*0.001)^2/4))/(C464^0.001)</f>
        <v>1668.1353259062887</v>
      </c>
      <c r="W464" s="45">
        <f t="shared" si="45"/>
        <v>1.5191796754541978E-3</v>
      </c>
      <c r="X464" s="40">
        <f t="shared" si="46"/>
        <v>1.5302363240726684</v>
      </c>
      <c r="Y464" s="44">
        <f t="shared" si="47"/>
        <v>4.5446039511310473E-4</v>
      </c>
    </row>
    <row r="465" spans="1:25" ht="15.6" x14ac:dyDescent="0.3">
      <c r="A465" s="16" t="s">
        <v>52</v>
      </c>
      <c r="B465" s="14" t="s">
        <v>7</v>
      </c>
      <c r="C465" s="14">
        <v>6</v>
      </c>
      <c r="D465" s="51">
        <v>2.8274333882308137E-5</v>
      </c>
      <c r="E465" s="14" t="s">
        <v>6</v>
      </c>
      <c r="F465" s="15" t="s">
        <v>5</v>
      </c>
      <c r="G465" s="15" t="s">
        <v>4</v>
      </c>
      <c r="H465" s="14">
        <v>50</v>
      </c>
      <c r="I465" s="14">
        <v>0.01</v>
      </c>
      <c r="J465" s="14">
        <v>45</v>
      </c>
      <c r="K465" s="13">
        <v>1.05</v>
      </c>
      <c r="L465" s="12">
        <v>6700</v>
      </c>
      <c r="M465" s="56">
        <v>988.05</v>
      </c>
      <c r="N465" s="57">
        <v>5.4651999999999999E-4</v>
      </c>
      <c r="O465" s="59">
        <v>5.5310000000000005E-7</v>
      </c>
      <c r="P465" s="2">
        <v>2.9000000000003467E-3</v>
      </c>
      <c r="Q465" s="1">
        <v>5.8144197610079935</v>
      </c>
      <c r="R465" s="41" t="str">
        <f t="shared" si="43"/>
        <v>EGV05248</v>
      </c>
      <c r="S465" s="41" t="str">
        <f t="shared" si="42"/>
        <v>Bend</v>
      </c>
      <c r="T465" s="42">
        <f>M465*('Data and dimensionless numbers'!C465*0.001)*('Data and dimensionless numbers'!K465*0.001/60)/(PI()*('Data and dimensionless numbers'!C465*0.001)^2/4)/N465</f>
        <v>6713.8213340995781</v>
      </c>
      <c r="U465" s="43">
        <f t="shared" si="44"/>
        <v>0.01</v>
      </c>
      <c r="V465" s="42">
        <f>(J465*60)*(('Data and dimensionless numbers'!K465*0.001/60)/(PI()*('Data and dimensionless numbers'!C465*0.001)^2/4))/(C465^0.001)</f>
        <v>1668.1353259062887</v>
      </c>
      <c r="W465" s="45">
        <f t="shared" si="45"/>
        <v>1.5191796754541978E-3</v>
      </c>
      <c r="X465" s="40">
        <f t="shared" si="46"/>
        <v>1.5302363240726684</v>
      </c>
      <c r="Y465" s="44">
        <f t="shared" si="47"/>
        <v>3.8762798406719962E-4</v>
      </c>
    </row>
    <row r="466" spans="1:25" ht="15.6" x14ac:dyDescent="0.3">
      <c r="A466" s="16" t="s">
        <v>51</v>
      </c>
      <c r="B466" s="14" t="s">
        <v>7</v>
      </c>
      <c r="C466" s="14">
        <v>6</v>
      </c>
      <c r="D466" s="51">
        <v>2.8274333882308137E-5</v>
      </c>
      <c r="E466" s="14" t="s">
        <v>6</v>
      </c>
      <c r="F466" s="15" t="s">
        <v>5</v>
      </c>
      <c r="G466" s="15" t="s">
        <v>4</v>
      </c>
      <c r="H466" s="14">
        <v>50</v>
      </c>
      <c r="I466" s="14">
        <v>0.01</v>
      </c>
      <c r="J466" s="16">
        <v>45</v>
      </c>
      <c r="K466" s="13">
        <v>1.05</v>
      </c>
      <c r="L466" s="17">
        <v>6700</v>
      </c>
      <c r="M466" s="56">
        <v>988.05</v>
      </c>
      <c r="N466" s="57">
        <v>5.4651999999999999E-4</v>
      </c>
      <c r="O466" s="59">
        <v>5.5310000000000005E-7</v>
      </c>
      <c r="P466" s="2">
        <v>3.5999999999987153E-3</v>
      </c>
      <c r="Q466" s="1">
        <v>7.2179003929720009</v>
      </c>
      <c r="R466" s="41" t="str">
        <f t="shared" si="43"/>
        <v>EGV05249</v>
      </c>
      <c r="S466" s="41" t="str">
        <f t="shared" si="42"/>
        <v>Bend</v>
      </c>
      <c r="T466" s="42">
        <f>M466*('Data and dimensionless numbers'!C466*0.001)*('Data and dimensionless numbers'!K466*0.001/60)/(PI()*('Data and dimensionless numbers'!C466*0.001)^2/4)/N466</f>
        <v>6713.8213340995781</v>
      </c>
      <c r="U466" s="43">
        <f t="shared" si="44"/>
        <v>0.01</v>
      </c>
      <c r="V466" s="42">
        <f>(J466*60)*(('Data and dimensionless numbers'!K466*0.001/60)/(PI()*('Data and dimensionless numbers'!C466*0.001)^2/4))/(C466^0.001)</f>
        <v>1668.1353259062887</v>
      </c>
      <c r="W466" s="45">
        <f t="shared" si="45"/>
        <v>1.5191796754541978E-3</v>
      </c>
      <c r="X466" s="40">
        <f t="shared" si="46"/>
        <v>1.5302363240726684</v>
      </c>
      <c r="Y466" s="44">
        <f t="shared" si="47"/>
        <v>4.8119335953146676E-4</v>
      </c>
    </row>
    <row r="467" spans="1:25" ht="15.6" x14ac:dyDescent="0.3">
      <c r="A467" s="16" t="s">
        <v>50</v>
      </c>
      <c r="B467" s="14" t="s">
        <v>7</v>
      </c>
      <c r="C467" s="14">
        <v>6</v>
      </c>
      <c r="D467" s="51">
        <v>2.8274333882308137E-5</v>
      </c>
      <c r="E467" s="14" t="s">
        <v>6</v>
      </c>
      <c r="F467" s="15" t="s">
        <v>5</v>
      </c>
      <c r="G467" s="15" t="s">
        <v>4</v>
      </c>
      <c r="H467" s="14">
        <v>50</v>
      </c>
      <c r="I467" s="14">
        <v>0.01</v>
      </c>
      <c r="J467" s="14">
        <v>45</v>
      </c>
      <c r="K467" s="13">
        <v>1.05</v>
      </c>
      <c r="L467" s="12">
        <v>6700</v>
      </c>
      <c r="M467" s="56">
        <v>988.05</v>
      </c>
      <c r="N467" s="57">
        <v>5.4651999999999999E-4</v>
      </c>
      <c r="O467" s="59">
        <v>5.5310000000000005E-7</v>
      </c>
      <c r="P467" s="2">
        <v>3.0999999999998806E-3</v>
      </c>
      <c r="Q467" s="1">
        <v>6.2154142272834241</v>
      </c>
      <c r="R467" s="41" t="str">
        <f t="shared" si="43"/>
        <v>EGV05250</v>
      </c>
      <c r="S467" s="41" t="str">
        <f t="shared" si="42"/>
        <v>Bend</v>
      </c>
      <c r="T467" s="42">
        <f>M467*('Data and dimensionless numbers'!C467*0.001)*('Data and dimensionless numbers'!K467*0.001/60)/(PI()*('Data and dimensionless numbers'!C467*0.001)^2/4)/N467</f>
        <v>6713.8213340995781</v>
      </c>
      <c r="U467" s="43">
        <f t="shared" si="44"/>
        <v>0.01</v>
      </c>
      <c r="V467" s="42">
        <f>(J467*60)*(('Data and dimensionless numbers'!K467*0.001/60)/(PI()*('Data and dimensionless numbers'!C467*0.001)^2/4))/(C467^0.001)</f>
        <v>1668.1353259062887</v>
      </c>
      <c r="W467" s="45">
        <f t="shared" si="45"/>
        <v>1.5191796754541978E-3</v>
      </c>
      <c r="X467" s="40">
        <f t="shared" si="46"/>
        <v>1.5302363240726684</v>
      </c>
      <c r="Y467" s="44">
        <f t="shared" si="47"/>
        <v>4.1436094848556164E-4</v>
      </c>
    </row>
    <row r="468" spans="1:25" ht="15.6" x14ac:dyDescent="0.3">
      <c r="A468" s="16" t="s">
        <v>49</v>
      </c>
      <c r="B468" s="14" t="s">
        <v>7</v>
      </c>
      <c r="C468" s="14">
        <v>6</v>
      </c>
      <c r="D468" s="51">
        <v>2.8274333882308137E-5</v>
      </c>
      <c r="E468" s="14" t="s">
        <v>6</v>
      </c>
      <c r="F468" s="15" t="s">
        <v>5</v>
      </c>
      <c r="G468" s="15" t="s">
        <v>4</v>
      </c>
      <c r="H468" s="14">
        <v>50</v>
      </c>
      <c r="I468" s="14">
        <v>0.01</v>
      </c>
      <c r="J468" s="16">
        <v>45</v>
      </c>
      <c r="K468" s="13">
        <v>1.05</v>
      </c>
      <c r="L468" s="12">
        <v>6700</v>
      </c>
      <c r="M468" s="56">
        <v>988.05</v>
      </c>
      <c r="N468" s="57">
        <v>5.4651999999999999E-4</v>
      </c>
      <c r="O468" s="59">
        <v>5.5310000000000005E-7</v>
      </c>
      <c r="P468" s="2">
        <v>3.6000000000022681E-3</v>
      </c>
      <c r="Q468" s="1">
        <v>7.2179003929791241</v>
      </c>
      <c r="R468" s="41" t="str">
        <f t="shared" si="43"/>
        <v>EGV05251</v>
      </c>
      <c r="S468" s="41" t="str">
        <f t="shared" si="42"/>
        <v>Bend</v>
      </c>
      <c r="T468" s="42">
        <f>M468*('Data and dimensionless numbers'!C468*0.001)*('Data and dimensionless numbers'!K468*0.001/60)/(PI()*('Data and dimensionless numbers'!C468*0.001)^2/4)/N468</f>
        <v>6713.8213340995781</v>
      </c>
      <c r="U468" s="43">
        <f t="shared" si="44"/>
        <v>0.01</v>
      </c>
      <c r="V468" s="42">
        <f>(J468*60)*(('Data and dimensionless numbers'!K468*0.001/60)/(PI()*('Data and dimensionless numbers'!C468*0.001)^2/4))/(C468^0.001)</f>
        <v>1668.1353259062887</v>
      </c>
      <c r="W468" s="45">
        <f t="shared" si="45"/>
        <v>1.5191796754541978E-3</v>
      </c>
      <c r="X468" s="40">
        <f t="shared" si="46"/>
        <v>1.5302363240726684</v>
      </c>
      <c r="Y468" s="44">
        <f t="shared" si="47"/>
        <v>4.8119335953194164E-4</v>
      </c>
    </row>
    <row r="469" spans="1:25" ht="15.6" x14ac:dyDescent="0.3">
      <c r="A469" s="16" t="s">
        <v>48</v>
      </c>
      <c r="B469" s="14" t="s">
        <v>7</v>
      </c>
      <c r="C469" s="14">
        <v>6</v>
      </c>
      <c r="D469" s="51">
        <v>2.8274333882308137E-5</v>
      </c>
      <c r="E469" s="14" t="s">
        <v>6</v>
      </c>
      <c r="F469" s="15" t="s">
        <v>5</v>
      </c>
      <c r="G469" s="15" t="s">
        <v>4</v>
      </c>
      <c r="H469" s="14">
        <v>50</v>
      </c>
      <c r="I469" s="14">
        <v>0.01</v>
      </c>
      <c r="J469" s="14">
        <v>10</v>
      </c>
      <c r="K469" s="13">
        <v>1.05</v>
      </c>
      <c r="L469" s="12">
        <v>6700</v>
      </c>
      <c r="M469" s="56">
        <v>988.05</v>
      </c>
      <c r="N469" s="57">
        <v>5.4651999999999999E-4</v>
      </c>
      <c r="O469" s="59">
        <v>5.5310000000000005E-7</v>
      </c>
      <c r="P469" s="2">
        <v>3.0000000000001137E-3</v>
      </c>
      <c r="Q469" s="1">
        <v>6.0149169941457084</v>
      </c>
      <c r="R469" s="41" t="str">
        <f t="shared" si="43"/>
        <v>EGV05252</v>
      </c>
      <c r="S469" s="41" t="str">
        <f t="shared" si="42"/>
        <v>Bend</v>
      </c>
      <c r="T469" s="42">
        <f>M469*('Data and dimensionless numbers'!C469*0.001)*('Data and dimensionless numbers'!K469*0.001/60)/(PI()*('Data and dimensionless numbers'!C469*0.001)^2/4)/N469</f>
        <v>6713.8213340995781</v>
      </c>
      <c r="U469" s="43">
        <f t="shared" si="44"/>
        <v>0.01</v>
      </c>
      <c r="V469" s="42">
        <f>(J469*60)*(('Data and dimensionless numbers'!K469*0.001/60)/(PI()*('Data and dimensionless numbers'!C469*0.001)^2/4))/(C469^0.001)</f>
        <v>370.69673909028637</v>
      </c>
      <c r="W469" s="45">
        <f t="shared" si="45"/>
        <v>1.5191796754541978E-3</v>
      </c>
      <c r="X469" s="40">
        <f t="shared" si="46"/>
        <v>1.5302363240726684</v>
      </c>
      <c r="Y469" s="44">
        <f t="shared" si="47"/>
        <v>4.0099446627638057E-4</v>
      </c>
    </row>
    <row r="470" spans="1:25" ht="15.6" x14ac:dyDescent="0.3">
      <c r="A470" s="16" t="s">
        <v>47</v>
      </c>
      <c r="B470" s="14" t="s">
        <v>7</v>
      </c>
      <c r="C470" s="14">
        <v>6</v>
      </c>
      <c r="D470" s="51">
        <v>2.8274333882308137E-5</v>
      </c>
      <c r="E470" s="14" t="s">
        <v>6</v>
      </c>
      <c r="F470" s="15" t="s">
        <v>5</v>
      </c>
      <c r="G470" s="15" t="s">
        <v>4</v>
      </c>
      <c r="H470" s="14">
        <v>50</v>
      </c>
      <c r="I470" s="14">
        <v>0.01</v>
      </c>
      <c r="J470" s="16">
        <v>1</v>
      </c>
      <c r="K470" s="13">
        <v>1.05</v>
      </c>
      <c r="L470" s="12">
        <v>6700</v>
      </c>
      <c r="M470" s="56">
        <v>988.05</v>
      </c>
      <c r="N470" s="57">
        <v>5.4651999999999999E-4</v>
      </c>
      <c r="O470" s="59">
        <v>5.5310000000000005E-7</v>
      </c>
      <c r="P470" s="2">
        <v>2.7000000000008129E-3</v>
      </c>
      <c r="Q470" s="1">
        <v>5.4134252947325621</v>
      </c>
      <c r="R470" s="41" t="str">
        <f t="shared" si="43"/>
        <v>EGV05253</v>
      </c>
      <c r="S470" s="41" t="str">
        <f t="shared" si="42"/>
        <v>Bend</v>
      </c>
      <c r="T470" s="42">
        <f>M470*('Data and dimensionless numbers'!C470*0.001)*('Data and dimensionless numbers'!K470*0.001/60)/(PI()*('Data and dimensionless numbers'!C470*0.001)^2/4)/N470</f>
        <v>6713.8213340995781</v>
      </c>
      <c r="U470" s="43">
        <f t="shared" si="44"/>
        <v>0.01</v>
      </c>
      <c r="V470" s="42">
        <f>(J470*60)*(('Data and dimensionless numbers'!K470*0.001/60)/(PI()*('Data and dimensionless numbers'!C470*0.001)^2/4))/(C470^0.001)</f>
        <v>37.069673909028637</v>
      </c>
      <c r="W470" s="45">
        <f t="shared" si="45"/>
        <v>1.5191796754541978E-3</v>
      </c>
      <c r="X470" s="40">
        <f t="shared" si="46"/>
        <v>1.5302363240726684</v>
      </c>
      <c r="Y470" s="44">
        <f t="shared" si="47"/>
        <v>3.6089501964883748E-4</v>
      </c>
    </row>
    <row r="471" spans="1:25" ht="15.6" x14ac:dyDescent="0.3">
      <c r="A471" s="16" t="s">
        <v>46</v>
      </c>
      <c r="B471" s="14" t="s">
        <v>7</v>
      </c>
      <c r="C471" s="14">
        <v>6</v>
      </c>
      <c r="D471" s="51">
        <v>2.8274333882308137E-5</v>
      </c>
      <c r="E471" s="14" t="s">
        <v>6</v>
      </c>
      <c r="F471" s="15" t="s">
        <v>5</v>
      </c>
      <c r="G471" s="15" t="s">
        <v>4</v>
      </c>
      <c r="H471" s="14">
        <v>50</v>
      </c>
      <c r="I471" s="14">
        <v>0.01</v>
      </c>
      <c r="J471" s="14">
        <v>1</v>
      </c>
      <c r="K471" s="13">
        <v>1.05</v>
      </c>
      <c r="L471" s="12">
        <v>6700</v>
      </c>
      <c r="M471" s="56">
        <v>988.05</v>
      </c>
      <c r="N471" s="57">
        <v>5.4651999999999999E-4</v>
      </c>
      <c r="O471" s="59">
        <v>5.5310000000000005E-7</v>
      </c>
      <c r="P471" s="2">
        <v>2.8000000000005798E-3</v>
      </c>
      <c r="Q471" s="1">
        <v>5.6139225278702778</v>
      </c>
      <c r="R471" s="41" t="str">
        <f t="shared" si="43"/>
        <v>EGV05254</v>
      </c>
      <c r="S471" s="41" t="str">
        <f t="shared" si="42"/>
        <v>Bend</v>
      </c>
      <c r="T471" s="42">
        <f>M471*('Data and dimensionless numbers'!C471*0.001)*('Data and dimensionless numbers'!K471*0.001/60)/(PI()*('Data and dimensionless numbers'!C471*0.001)^2/4)/N471</f>
        <v>6713.8213340995781</v>
      </c>
      <c r="U471" s="43">
        <f t="shared" si="44"/>
        <v>0.01</v>
      </c>
      <c r="V471" s="42">
        <f>(J471*60)*(('Data and dimensionless numbers'!K471*0.001/60)/(PI()*('Data and dimensionless numbers'!C471*0.001)^2/4))/(C471^0.001)</f>
        <v>37.069673909028637</v>
      </c>
      <c r="W471" s="45">
        <f t="shared" si="45"/>
        <v>1.5191796754541978E-3</v>
      </c>
      <c r="X471" s="40">
        <f t="shared" si="46"/>
        <v>1.5302363240726684</v>
      </c>
      <c r="Y471" s="44">
        <f t="shared" si="47"/>
        <v>3.7426150185801855E-4</v>
      </c>
    </row>
    <row r="472" spans="1:25" ht="15.6" x14ac:dyDescent="0.3">
      <c r="A472" s="16" t="s">
        <v>45</v>
      </c>
      <c r="B472" s="15" t="s">
        <v>2</v>
      </c>
      <c r="C472" s="14">
        <v>6</v>
      </c>
      <c r="D472" s="51">
        <v>2.8274333882308137E-5</v>
      </c>
      <c r="E472" s="14">
        <v>10</v>
      </c>
      <c r="F472" s="15" t="s">
        <v>1</v>
      </c>
      <c r="G472" s="15" t="s">
        <v>0</v>
      </c>
      <c r="H472" s="14">
        <v>20</v>
      </c>
      <c r="I472" s="14">
        <v>3.5000000000000003E-2</v>
      </c>
      <c r="J472" s="16">
        <v>45</v>
      </c>
      <c r="K472" s="13">
        <v>1.9</v>
      </c>
      <c r="L472" s="12">
        <v>6700</v>
      </c>
      <c r="M472" s="56">
        <v>998.21</v>
      </c>
      <c r="N472" s="57">
        <v>1.0016000000000001E-3</v>
      </c>
      <c r="O472" s="58">
        <v>1.003E-6</v>
      </c>
      <c r="P472" s="2">
        <v>4.6300000000000452E-2</v>
      </c>
      <c r="Q472" s="1">
        <v>39.939695746096625</v>
      </c>
      <c r="R472" s="41" t="str">
        <f t="shared" si="43"/>
        <v>EGV05255</v>
      </c>
      <c r="S472" s="41" t="str">
        <f t="shared" si="42"/>
        <v>Pipe_Socket</v>
      </c>
      <c r="T472" s="42">
        <f>M472*('Data and dimensionless numbers'!C472*0.001)*('Data and dimensionless numbers'!K472*0.001/60)/(PI()*('Data and dimensionless numbers'!C472*0.001)^2/4)/N472</f>
        <v>6697.1313878493438</v>
      </c>
      <c r="U472" s="43">
        <f t="shared" si="44"/>
        <v>3.5000000000000003E-2</v>
      </c>
      <c r="V472" s="42">
        <f>(J472*60)*(('Data and dimensionless numbers'!K472*0.001/60)/(PI()*('Data and dimensionless numbers'!C472*0.001)^2/4))/(C472^0.001)</f>
        <v>3018.5305897351886</v>
      </c>
      <c r="W472" s="45">
        <f t="shared" si="45"/>
        <v>4.5419607557283431E-4</v>
      </c>
      <c r="X472" s="40">
        <f t="shared" si="46"/>
        <v>1.504483024614059</v>
      </c>
      <c r="Y472" s="44">
        <f t="shared" si="47"/>
        <v>2.6626463830731082E-3</v>
      </c>
    </row>
    <row r="473" spans="1:25" ht="15.6" x14ac:dyDescent="0.3">
      <c r="A473" s="16" t="s">
        <v>44</v>
      </c>
      <c r="B473" s="15" t="s">
        <v>2</v>
      </c>
      <c r="C473" s="14">
        <v>6</v>
      </c>
      <c r="D473" s="51">
        <v>2.8274333882308137E-5</v>
      </c>
      <c r="E473" s="14">
        <v>10</v>
      </c>
      <c r="F473" s="15" t="s">
        <v>1</v>
      </c>
      <c r="G473" s="15" t="s">
        <v>0</v>
      </c>
      <c r="H473" s="14">
        <v>20</v>
      </c>
      <c r="I473" s="14">
        <v>3.5000000000000003E-2</v>
      </c>
      <c r="J473" s="14">
        <v>45</v>
      </c>
      <c r="K473" s="13">
        <v>1.9</v>
      </c>
      <c r="L473" s="12">
        <v>6700</v>
      </c>
      <c r="M473" s="56">
        <v>998.21</v>
      </c>
      <c r="N473" s="57">
        <v>1.0016000000000001E-3</v>
      </c>
      <c r="O473" s="58">
        <v>1.003E-6</v>
      </c>
      <c r="P473" s="2">
        <v>4.1199999999999903E-2</v>
      </c>
      <c r="Q473" s="1">
        <v>35.540290815100668</v>
      </c>
      <c r="R473" s="41" t="str">
        <f t="shared" si="43"/>
        <v>EGV05256</v>
      </c>
      <c r="S473" s="41" t="str">
        <f t="shared" si="42"/>
        <v>Pipe_Socket</v>
      </c>
      <c r="T473" s="42">
        <f>M473*('Data and dimensionless numbers'!C473*0.001)*('Data and dimensionless numbers'!K473*0.001/60)/(PI()*('Data and dimensionless numbers'!C473*0.001)^2/4)/N473</f>
        <v>6697.1313878493438</v>
      </c>
      <c r="U473" s="43">
        <f t="shared" si="44"/>
        <v>3.5000000000000003E-2</v>
      </c>
      <c r="V473" s="42">
        <f>(J473*60)*(('Data and dimensionless numbers'!K473*0.001/60)/(PI()*('Data and dimensionless numbers'!C473*0.001)^2/4))/(C473^0.001)</f>
        <v>3018.5305897351886</v>
      </c>
      <c r="W473" s="45">
        <f t="shared" si="45"/>
        <v>4.5419607557283431E-4</v>
      </c>
      <c r="X473" s="40">
        <f t="shared" si="46"/>
        <v>1.504483024614059</v>
      </c>
      <c r="Y473" s="44">
        <f t="shared" si="47"/>
        <v>2.3693527210067113E-3</v>
      </c>
    </row>
    <row r="474" spans="1:25" ht="15.6" x14ac:dyDescent="0.3">
      <c r="A474" s="16" t="s">
        <v>43</v>
      </c>
      <c r="B474" s="15" t="s">
        <v>2</v>
      </c>
      <c r="C474" s="14">
        <v>6</v>
      </c>
      <c r="D474" s="51">
        <v>2.8274333882308137E-5</v>
      </c>
      <c r="E474" s="14">
        <v>10</v>
      </c>
      <c r="F474" s="15" t="s">
        <v>1</v>
      </c>
      <c r="G474" s="15" t="s">
        <v>0</v>
      </c>
      <c r="H474" s="14">
        <v>20</v>
      </c>
      <c r="I474" s="14">
        <v>3.5000000000000003E-2</v>
      </c>
      <c r="J474" s="16">
        <v>45</v>
      </c>
      <c r="K474" s="13">
        <v>1.9</v>
      </c>
      <c r="L474" s="12">
        <v>6700</v>
      </c>
      <c r="M474" s="56">
        <v>998.21</v>
      </c>
      <c r="N474" s="57">
        <v>1.0016000000000001E-3</v>
      </c>
      <c r="O474" s="58">
        <v>1.003E-6</v>
      </c>
      <c r="P474" s="2">
        <v>4.8600000000000421E-2</v>
      </c>
      <c r="Q474" s="1">
        <v>41.923741107133772</v>
      </c>
      <c r="R474" s="41" t="str">
        <f t="shared" si="43"/>
        <v>EGV05257</v>
      </c>
      <c r="S474" s="41" t="str">
        <f t="shared" si="42"/>
        <v>Pipe_Socket</v>
      </c>
      <c r="T474" s="42">
        <f>M474*('Data and dimensionless numbers'!C474*0.001)*('Data and dimensionless numbers'!K474*0.001/60)/(PI()*('Data and dimensionless numbers'!C474*0.001)^2/4)/N474</f>
        <v>6697.1313878493438</v>
      </c>
      <c r="U474" s="43">
        <f t="shared" si="44"/>
        <v>3.5000000000000003E-2</v>
      </c>
      <c r="V474" s="42">
        <f>(J474*60)*(('Data and dimensionless numbers'!K474*0.001/60)/(PI()*('Data and dimensionless numbers'!C474*0.001)^2/4))/(C474^0.001)</f>
        <v>3018.5305897351886</v>
      </c>
      <c r="W474" s="45">
        <f t="shared" si="45"/>
        <v>4.5419607557283431E-4</v>
      </c>
      <c r="X474" s="40">
        <f t="shared" si="46"/>
        <v>1.504483024614059</v>
      </c>
      <c r="Y474" s="44">
        <f t="shared" si="47"/>
        <v>2.7949160738089183E-3</v>
      </c>
    </row>
    <row r="475" spans="1:25" ht="15.6" x14ac:dyDescent="0.3">
      <c r="A475" s="16" t="s">
        <v>42</v>
      </c>
      <c r="B475" s="15" t="s">
        <v>2</v>
      </c>
      <c r="C475" s="14">
        <v>6</v>
      </c>
      <c r="D475" s="51">
        <v>2.8274333882308137E-5</v>
      </c>
      <c r="E475" s="14">
        <v>10</v>
      </c>
      <c r="F475" s="15" t="s">
        <v>1</v>
      </c>
      <c r="G475" s="15" t="s">
        <v>0</v>
      </c>
      <c r="H475" s="14">
        <v>20</v>
      </c>
      <c r="I475" s="14">
        <v>0.04</v>
      </c>
      <c r="J475" s="14">
        <v>45</v>
      </c>
      <c r="K475" s="13">
        <v>1.9</v>
      </c>
      <c r="L475" s="12">
        <v>6700</v>
      </c>
      <c r="M475" s="56">
        <v>998.21</v>
      </c>
      <c r="N475" s="57">
        <v>1.0016000000000001E-3</v>
      </c>
      <c r="O475" s="58">
        <v>1.003E-6</v>
      </c>
      <c r="P475" s="2">
        <v>4.9900000000000944E-2</v>
      </c>
      <c r="Q475" s="1">
        <v>43.04515805032915</v>
      </c>
      <c r="R475" s="41" t="str">
        <f t="shared" si="43"/>
        <v>EGV05258</v>
      </c>
      <c r="S475" s="41" t="str">
        <f t="shared" si="42"/>
        <v>Pipe_Socket</v>
      </c>
      <c r="T475" s="42">
        <f>M475*('Data and dimensionless numbers'!C475*0.001)*('Data and dimensionless numbers'!K475*0.001/60)/(PI()*('Data and dimensionless numbers'!C475*0.001)^2/4)/N475</f>
        <v>6697.1313878493438</v>
      </c>
      <c r="U475" s="43">
        <f t="shared" si="44"/>
        <v>0.04</v>
      </c>
      <c r="V475" s="42">
        <f>(J475*60)*(('Data and dimensionless numbers'!K475*0.001/60)/(PI()*('Data and dimensionless numbers'!C475*0.001)^2/4))/(C475^0.001)</f>
        <v>3018.5305897351886</v>
      </c>
      <c r="W475" s="45">
        <f t="shared" si="45"/>
        <v>4.5419607557283431E-4</v>
      </c>
      <c r="X475" s="40">
        <f t="shared" si="46"/>
        <v>1.504483024614059</v>
      </c>
      <c r="Y475" s="44">
        <f t="shared" si="47"/>
        <v>2.8696772033552768E-3</v>
      </c>
    </row>
    <row r="476" spans="1:25" ht="15.6" x14ac:dyDescent="0.3">
      <c r="A476" s="16" t="s">
        <v>41</v>
      </c>
      <c r="B476" s="15" t="s">
        <v>2</v>
      </c>
      <c r="C476" s="14">
        <v>6</v>
      </c>
      <c r="D476" s="51">
        <v>2.8274333882308137E-5</v>
      </c>
      <c r="E476" s="14">
        <v>10</v>
      </c>
      <c r="F476" s="15" t="s">
        <v>1</v>
      </c>
      <c r="G476" s="15" t="s">
        <v>0</v>
      </c>
      <c r="H476" s="14">
        <v>20</v>
      </c>
      <c r="I476" s="14">
        <v>0.04</v>
      </c>
      <c r="J476" s="14">
        <v>45</v>
      </c>
      <c r="K476" s="13">
        <v>1.9</v>
      </c>
      <c r="L476" s="12">
        <v>6700</v>
      </c>
      <c r="M476" s="56">
        <v>998.21</v>
      </c>
      <c r="N476" s="57">
        <v>1.0016000000000001E-3</v>
      </c>
      <c r="O476" s="58">
        <v>1.003E-6</v>
      </c>
      <c r="P476" s="2">
        <v>5.7199999999999918E-2</v>
      </c>
      <c r="Q476" s="1">
        <v>49.342345500576698</v>
      </c>
      <c r="R476" s="41" t="str">
        <f t="shared" si="43"/>
        <v>EGV05259</v>
      </c>
      <c r="S476" s="41" t="str">
        <f t="shared" si="42"/>
        <v>Pipe_Socket</v>
      </c>
      <c r="T476" s="42">
        <f>M476*('Data and dimensionless numbers'!C476*0.001)*('Data and dimensionless numbers'!K476*0.001/60)/(PI()*('Data and dimensionless numbers'!C476*0.001)^2/4)/N476</f>
        <v>6697.1313878493438</v>
      </c>
      <c r="U476" s="43">
        <f t="shared" si="44"/>
        <v>0.04</v>
      </c>
      <c r="V476" s="42">
        <f>(J476*60)*(('Data and dimensionless numbers'!K476*0.001/60)/(PI()*('Data and dimensionless numbers'!C476*0.001)^2/4))/(C476^0.001)</f>
        <v>3018.5305897351886</v>
      </c>
      <c r="W476" s="45">
        <f t="shared" si="45"/>
        <v>4.5419607557283431E-4</v>
      </c>
      <c r="X476" s="40">
        <f t="shared" si="46"/>
        <v>1.504483024614059</v>
      </c>
      <c r="Y476" s="44">
        <f t="shared" si="47"/>
        <v>3.2894897000384465E-3</v>
      </c>
    </row>
    <row r="477" spans="1:25" ht="15.6" x14ac:dyDescent="0.3">
      <c r="A477" s="16" t="s">
        <v>40</v>
      </c>
      <c r="B477" s="15" t="s">
        <v>2</v>
      </c>
      <c r="C477" s="14">
        <v>6</v>
      </c>
      <c r="D477" s="51">
        <v>2.8274333882308137E-5</v>
      </c>
      <c r="E477" s="14">
        <v>10</v>
      </c>
      <c r="F477" s="15" t="s">
        <v>1</v>
      </c>
      <c r="G477" s="15" t="s">
        <v>0</v>
      </c>
      <c r="H477" s="14">
        <v>20</v>
      </c>
      <c r="I477" s="14">
        <v>0.04</v>
      </c>
      <c r="J477" s="14">
        <v>45</v>
      </c>
      <c r="K477" s="13">
        <v>1.9</v>
      </c>
      <c r="L477" s="12">
        <v>6700</v>
      </c>
      <c r="M477" s="56">
        <v>998.21</v>
      </c>
      <c r="N477" s="57">
        <v>1.0016000000000001E-3</v>
      </c>
      <c r="O477" s="58">
        <v>1.003E-6</v>
      </c>
      <c r="P477" s="2">
        <v>5.9799999999999187E-2</v>
      </c>
      <c r="Q477" s="1">
        <v>51.585179386965926</v>
      </c>
      <c r="R477" s="41" t="str">
        <f t="shared" si="43"/>
        <v>EGV05260</v>
      </c>
      <c r="S477" s="41" t="str">
        <f t="shared" si="42"/>
        <v>Pipe_Socket</v>
      </c>
      <c r="T477" s="42">
        <f>M477*('Data and dimensionless numbers'!C477*0.001)*('Data and dimensionless numbers'!K477*0.001/60)/(PI()*('Data and dimensionless numbers'!C477*0.001)^2/4)/N477</f>
        <v>6697.1313878493438</v>
      </c>
      <c r="U477" s="43">
        <f t="shared" si="44"/>
        <v>0.04</v>
      </c>
      <c r="V477" s="42">
        <f>(J477*60)*(('Data and dimensionless numbers'!K477*0.001/60)/(PI()*('Data and dimensionless numbers'!C477*0.001)^2/4))/(C477^0.001)</f>
        <v>3018.5305897351886</v>
      </c>
      <c r="W477" s="45">
        <f t="shared" si="45"/>
        <v>4.5419607557283431E-4</v>
      </c>
      <c r="X477" s="40">
        <f t="shared" si="46"/>
        <v>1.504483024614059</v>
      </c>
      <c r="Y477" s="44">
        <f t="shared" si="47"/>
        <v>3.439011959131062E-3</v>
      </c>
    </row>
    <row r="478" spans="1:25" ht="15.6" x14ac:dyDescent="0.3">
      <c r="A478" s="16" t="s">
        <v>39</v>
      </c>
      <c r="B478" s="15" t="s">
        <v>2</v>
      </c>
      <c r="C478" s="14">
        <v>6</v>
      </c>
      <c r="D478" s="51">
        <v>2.8274333882308137E-5</v>
      </c>
      <c r="E478" s="14">
        <v>10</v>
      </c>
      <c r="F478" s="15" t="s">
        <v>1</v>
      </c>
      <c r="G478" s="15" t="s">
        <v>0</v>
      </c>
      <c r="H478" s="14">
        <v>20</v>
      </c>
      <c r="I478" s="14">
        <v>0.01</v>
      </c>
      <c r="J478" s="14">
        <v>45</v>
      </c>
      <c r="K478" s="13">
        <v>1.9</v>
      </c>
      <c r="L478" s="12">
        <v>6700</v>
      </c>
      <c r="M478" s="56">
        <v>998.21</v>
      </c>
      <c r="N478" s="57">
        <v>1.0016000000000001E-3</v>
      </c>
      <c r="O478" s="58">
        <v>1.003E-6</v>
      </c>
      <c r="P478" s="2">
        <v>1.9299999999999429E-2</v>
      </c>
      <c r="Q478" s="1">
        <v>16.648728464354956</v>
      </c>
      <c r="R478" s="41" t="str">
        <f t="shared" si="43"/>
        <v>EGV05267</v>
      </c>
      <c r="S478" s="41" t="str">
        <f t="shared" si="42"/>
        <v>Pipe_Socket</v>
      </c>
      <c r="T478" s="42">
        <f>M478*('Data and dimensionless numbers'!C478*0.001)*('Data and dimensionless numbers'!K478*0.001/60)/(PI()*('Data and dimensionless numbers'!C478*0.001)^2/4)/N478</f>
        <v>6697.1313878493438</v>
      </c>
      <c r="U478" s="43">
        <f t="shared" si="44"/>
        <v>0.01</v>
      </c>
      <c r="V478" s="42">
        <f>(J478*60)*(('Data and dimensionless numbers'!K478*0.001/60)/(PI()*('Data and dimensionless numbers'!C478*0.001)^2/4))/(C478^0.001)</f>
        <v>3018.5305897351886</v>
      </c>
      <c r="W478" s="45">
        <f t="shared" si="45"/>
        <v>4.5419607557283431E-4</v>
      </c>
      <c r="X478" s="40">
        <f t="shared" si="46"/>
        <v>1.504483024614059</v>
      </c>
      <c r="Y478" s="44">
        <f t="shared" si="47"/>
        <v>1.109915230956997E-3</v>
      </c>
    </row>
    <row r="479" spans="1:25" ht="15.6" x14ac:dyDescent="0.3">
      <c r="A479" s="16" t="s">
        <v>38</v>
      </c>
      <c r="B479" s="15" t="s">
        <v>2</v>
      </c>
      <c r="C479" s="14">
        <v>6</v>
      </c>
      <c r="D479" s="51">
        <v>2.8274333882308137E-5</v>
      </c>
      <c r="E479" s="14">
        <v>10</v>
      </c>
      <c r="F479" s="15" t="s">
        <v>1</v>
      </c>
      <c r="G479" s="15" t="s">
        <v>0</v>
      </c>
      <c r="H479" s="14">
        <v>20</v>
      </c>
      <c r="I479" s="14">
        <v>0.01</v>
      </c>
      <c r="J479" s="14">
        <v>45</v>
      </c>
      <c r="K479" s="13">
        <v>1.9</v>
      </c>
      <c r="L479" s="12">
        <v>6700</v>
      </c>
      <c r="M479" s="56">
        <v>998.21</v>
      </c>
      <c r="N479" s="57">
        <v>1.0016000000000001E-3</v>
      </c>
      <c r="O479" s="58">
        <v>1.003E-6</v>
      </c>
      <c r="P479" s="2">
        <v>1.8499999999999517E-2</v>
      </c>
      <c r="Q479" s="1">
        <v>15.958625730081231</v>
      </c>
      <c r="R479" s="41" t="str">
        <f t="shared" si="43"/>
        <v>EGV05268</v>
      </c>
      <c r="S479" s="41" t="str">
        <f t="shared" si="42"/>
        <v>Pipe_Socket</v>
      </c>
      <c r="T479" s="42">
        <f>M479*('Data and dimensionless numbers'!C479*0.001)*('Data and dimensionless numbers'!K479*0.001/60)/(PI()*('Data and dimensionless numbers'!C479*0.001)^2/4)/N479</f>
        <v>6697.1313878493438</v>
      </c>
      <c r="U479" s="43">
        <f t="shared" si="44"/>
        <v>0.01</v>
      </c>
      <c r="V479" s="42">
        <f>(J479*60)*(('Data and dimensionless numbers'!K479*0.001/60)/(PI()*('Data and dimensionless numbers'!C479*0.001)^2/4))/(C479^0.001)</f>
        <v>3018.5305897351886</v>
      </c>
      <c r="W479" s="45">
        <f t="shared" si="45"/>
        <v>4.5419607557283431E-4</v>
      </c>
      <c r="X479" s="40">
        <f t="shared" si="46"/>
        <v>1.504483024614059</v>
      </c>
      <c r="Y479" s="44">
        <f t="shared" si="47"/>
        <v>1.0639083820054155E-3</v>
      </c>
    </row>
    <row r="480" spans="1:25" ht="15.6" x14ac:dyDescent="0.3">
      <c r="A480" s="16" t="s">
        <v>37</v>
      </c>
      <c r="B480" s="15" t="s">
        <v>2</v>
      </c>
      <c r="C480" s="14">
        <v>6</v>
      </c>
      <c r="D480" s="51">
        <v>2.8274333882308137E-5</v>
      </c>
      <c r="E480" s="14">
        <v>10</v>
      </c>
      <c r="F480" s="15" t="s">
        <v>1</v>
      </c>
      <c r="G480" s="15" t="s">
        <v>0</v>
      </c>
      <c r="H480" s="14">
        <v>20</v>
      </c>
      <c r="I480" s="14">
        <v>0.01</v>
      </c>
      <c r="J480" s="14">
        <v>45</v>
      </c>
      <c r="K480" s="13">
        <v>1.9</v>
      </c>
      <c r="L480" s="12">
        <v>6700</v>
      </c>
      <c r="M480" s="56">
        <v>998.21</v>
      </c>
      <c r="N480" s="57">
        <v>1.0016000000000001E-3</v>
      </c>
      <c r="O480" s="58">
        <v>1.003E-6</v>
      </c>
      <c r="P480" s="2">
        <v>1.9900000000001583E-2</v>
      </c>
      <c r="Q480" s="1">
        <v>17.166305515062167</v>
      </c>
      <c r="R480" s="41" t="str">
        <f t="shared" si="43"/>
        <v>EGV05269</v>
      </c>
      <c r="S480" s="41" t="str">
        <f t="shared" si="42"/>
        <v>Pipe_Socket</v>
      </c>
      <c r="T480" s="42">
        <f>M480*('Data and dimensionless numbers'!C480*0.001)*('Data and dimensionless numbers'!K480*0.001/60)/(PI()*('Data and dimensionless numbers'!C480*0.001)^2/4)/N480</f>
        <v>6697.1313878493438</v>
      </c>
      <c r="U480" s="43">
        <f t="shared" si="44"/>
        <v>0.01</v>
      </c>
      <c r="V480" s="42">
        <f>(J480*60)*(('Data and dimensionless numbers'!K480*0.001/60)/(PI()*('Data and dimensionless numbers'!C480*0.001)^2/4))/(C480^0.001)</f>
        <v>3018.5305897351886</v>
      </c>
      <c r="W480" s="45">
        <f t="shared" si="45"/>
        <v>4.5419607557283431E-4</v>
      </c>
      <c r="X480" s="40">
        <f t="shared" si="46"/>
        <v>1.504483024614059</v>
      </c>
      <c r="Y480" s="44">
        <f t="shared" si="47"/>
        <v>1.1444203676708111E-3</v>
      </c>
    </row>
    <row r="481" spans="1:25" ht="15.6" x14ac:dyDescent="0.3">
      <c r="A481" s="16" t="s">
        <v>36</v>
      </c>
      <c r="B481" s="14" t="s">
        <v>7</v>
      </c>
      <c r="C481" s="14">
        <v>6</v>
      </c>
      <c r="D481" s="51">
        <v>2.8274333882308137E-5</v>
      </c>
      <c r="E481" s="14" t="s">
        <v>6</v>
      </c>
      <c r="F481" s="15" t="s">
        <v>5</v>
      </c>
      <c r="G481" s="15" t="s">
        <v>4</v>
      </c>
      <c r="H481" s="14">
        <v>50</v>
      </c>
      <c r="I481" s="14">
        <v>0.01</v>
      </c>
      <c r="J481" s="14">
        <v>75</v>
      </c>
      <c r="K481" s="13">
        <v>1.05</v>
      </c>
      <c r="L481" s="12">
        <v>6700</v>
      </c>
      <c r="M481" s="56">
        <v>988.05</v>
      </c>
      <c r="N481" s="57">
        <v>5.4651999999999999E-4</v>
      </c>
      <c r="O481" s="59">
        <v>5.5310000000000005E-7</v>
      </c>
      <c r="P481" s="2">
        <v>3.0000000000001137E-3</v>
      </c>
      <c r="Q481" s="1">
        <v>6.0149169941457084</v>
      </c>
      <c r="R481" s="41" t="str">
        <f t="shared" si="43"/>
        <v>EGV06001</v>
      </c>
      <c r="S481" s="41" t="str">
        <f t="shared" si="42"/>
        <v>Bend</v>
      </c>
      <c r="T481" s="42">
        <f>M481*('Data and dimensionless numbers'!C481*0.001)*('Data and dimensionless numbers'!K481*0.001/60)/(PI()*('Data and dimensionless numbers'!C481*0.001)^2/4)/N481</f>
        <v>6713.8213340995781</v>
      </c>
      <c r="U481" s="43">
        <f t="shared" si="44"/>
        <v>0.01</v>
      </c>
      <c r="V481" s="42">
        <f>(J481*60)*(('Data and dimensionless numbers'!K481*0.001/60)/(PI()*('Data and dimensionless numbers'!C481*0.001)^2/4))/(C481^0.001)</f>
        <v>2780.2255431771478</v>
      </c>
      <c r="W481" s="45">
        <f t="shared" si="45"/>
        <v>1.5191796754541978E-3</v>
      </c>
      <c r="X481" s="40">
        <f t="shared" si="46"/>
        <v>1.5302363240726684</v>
      </c>
      <c r="Y481" s="44">
        <f t="shared" si="47"/>
        <v>4.0099446627638057E-4</v>
      </c>
    </row>
    <row r="482" spans="1:25" ht="15.6" x14ac:dyDescent="0.3">
      <c r="A482" s="16" t="s">
        <v>35</v>
      </c>
      <c r="B482" s="15" t="s">
        <v>2</v>
      </c>
      <c r="C482" s="14">
        <v>6</v>
      </c>
      <c r="D482" s="51">
        <v>2.8274333882308137E-5</v>
      </c>
      <c r="E482" s="14">
        <v>10</v>
      </c>
      <c r="F482" s="15" t="s">
        <v>1</v>
      </c>
      <c r="G482" s="15" t="s">
        <v>0</v>
      </c>
      <c r="H482" s="14">
        <v>20</v>
      </c>
      <c r="I482" s="14">
        <v>0.01</v>
      </c>
      <c r="J482" s="14">
        <v>45</v>
      </c>
      <c r="K482" s="13">
        <v>0.95</v>
      </c>
      <c r="L482" s="12">
        <v>3300</v>
      </c>
      <c r="M482" s="56">
        <v>998.21</v>
      </c>
      <c r="N482" s="57">
        <v>1.0016000000000001E-3</v>
      </c>
      <c r="O482" s="58">
        <v>1.003E-6</v>
      </c>
      <c r="P482" s="2">
        <v>2.0599999999999952E-2</v>
      </c>
      <c r="Q482" s="1">
        <v>17.770145407550334</v>
      </c>
      <c r="R482" s="41" t="str">
        <f t="shared" si="43"/>
        <v>EGV06004</v>
      </c>
      <c r="S482" s="41" t="str">
        <f t="shared" si="42"/>
        <v>Pipe_Socket</v>
      </c>
      <c r="T482" s="42">
        <f>M482*('Data and dimensionless numbers'!C482*0.001)*('Data and dimensionless numbers'!K482*0.001/60)/(PI()*('Data and dimensionless numbers'!C482*0.001)^2/4)/N482</f>
        <v>3348.5656939246719</v>
      </c>
      <c r="U482" s="43">
        <f t="shared" si="44"/>
        <v>0.01</v>
      </c>
      <c r="V482" s="42">
        <f>(J482*60)*(('Data and dimensionless numbers'!K482*0.001/60)/(PI()*('Data and dimensionless numbers'!C482*0.001)^2/4))/(C482^0.001)</f>
        <v>1509.2652948675943</v>
      </c>
      <c r="W482" s="45">
        <f t="shared" si="45"/>
        <v>4.5419607557283431E-4</v>
      </c>
      <c r="X482" s="40">
        <f t="shared" si="46"/>
        <v>1.504483024614059</v>
      </c>
      <c r="Y482" s="44">
        <f t="shared" si="47"/>
        <v>1.1846763605033556E-3</v>
      </c>
    </row>
    <row r="483" spans="1:25" ht="15.6" x14ac:dyDescent="0.3">
      <c r="A483" s="16" t="s">
        <v>34</v>
      </c>
      <c r="B483" s="15" t="s">
        <v>2</v>
      </c>
      <c r="C483" s="14">
        <v>6</v>
      </c>
      <c r="D483" s="51">
        <v>2.8274333882308137E-5</v>
      </c>
      <c r="E483" s="14">
        <v>10</v>
      </c>
      <c r="F483" s="15" t="s">
        <v>1</v>
      </c>
      <c r="G483" s="15" t="s">
        <v>0</v>
      </c>
      <c r="H483" s="14">
        <v>20</v>
      </c>
      <c r="I483" s="14">
        <v>0.01</v>
      </c>
      <c r="J483" s="14">
        <v>45</v>
      </c>
      <c r="K483" s="13">
        <v>0.95</v>
      </c>
      <c r="L483" s="12">
        <v>3300</v>
      </c>
      <c r="M483" s="56">
        <v>998.21</v>
      </c>
      <c r="N483" s="57">
        <v>1.0016000000000001E-3</v>
      </c>
      <c r="O483" s="58">
        <v>1.003E-6</v>
      </c>
      <c r="P483" s="2">
        <v>2.0799999999999486E-2</v>
      </c>
      <c r="Q483" s="1">
        <v>17.942671091118381</v>
      </c>
      <c r="R483" s="41" t="str">
        <f t="shared" si="43"/>
        <v>EGV06005</v>
      </c>
      <c r="S483" s="41" t="str">
        <f t="shared" si="42"/>
        <v>Pipe_Socket</v>
      </c>
      <c r="T483" s="42">
        <f>M483*('Data and dimensionless numbers'!C483*0.001)*('Data and dimensionless numbers'!K483*0.001/60)/(PI()*('Data and dimensionless numbers'!C483*0.001)^2/4)/N483</f>
        <v>3348.5656939246719</v>
      </c>
      <c r="U483" s="43">
        <f t="shared" si="44"/>
        <v>0.01</v>
      </c>
      <c r="V483" s="42">
        <f>(J483*60)*(('Data and dimensionless numbers'!K483*0.001/60)/(PI()*('Data and dimensionless numbers'!C483*0.001)^2/4))/(C483^0.001)</f>
        <v>1509.2652948675943</v>
      </c>
      <c r="W483" s="45">
        <f t="shared" si="45"/>
        <v>4.5419607557283431E-4</v>
      </c>
      <c r="X483" s="40">
        <f t="shared" si="46"/>
        <v>1.504483024614059</v>
      </c>
      <c r="Y483" s="44">
        <f t="shared" si="47"/>
        <v>1.1961780727412254E-3</v>
      </c>
    </row>
    <row r="484" spans="1:25" ht="15.6" x14ac:dyDescent="0.3">
      <c r="A484" s="16" t="s">
        <v>33</v>
      </c>
      <c r="B484" s="15" t="s">
        <v>2</v>
      </c>
      <c r="C484" s="14">
        <v>6</v>
      </c>
      <c r="D484" s="51">
        <v>2.8274333882308137E-5</v>
      </c>
      <c r="E484" s="14">
        <v>10</v>
      </c>
      <c r="F484" s="15" t="s">
        <v>1</v>
      </c>
      <c r="G484" s="15" t="s">
        <v>0</v>
      </c>
      <c r="H484" s="14">
        <v>20</v>
      </c>
      <c r="I484" s="14">
        <v>0.01</v>
      </c>
      <c r="J484" s="14">
        <v>45</v>
      </c>
      <c r="K484" s="13">
        <v>0.95</v>
      </c>
      <c r="L484" s="12">
        <v>3300</v>
      </c>
      <c r="M484" s="56">
        <v>998.21</v>
      </c>
      <c r="N484" s="57">
        <v>1.0016000000000001E-3</v>
      </c>
      <c r="O484" s="58">
        <v>1.003E-6</v>
      </c>
      <c r="P484" s="2">
        <v>1.9300000000001205E-2</v>
      </c>
      <c r="Q484" s="1">
        <v>16.648728464356488</v>
      </c>
      <c r="R484" s="41" t="str">
        <f t="shared" si="43"/>
        <v>EGV06006</v>
      </c>
      <c r="S484" s="41" t="str">
        <f t="shared" si="42"/>
        <v>Pipe_Socket</v>
      </c>
      <c r="T484" s="42">
        <f>M484*('Data and dimensionless numbers'!C484*0.001)*('Data and dimensionless numbers'!K484*0.001/60)/(PI()*('Data and dimensionless numbers'!C484*0.001)^2/4)/N484</f>
        <v>3348.5656939246719</v>
      </c>
      <c r="U484" s="43">
        <f t="shared" si="44"/>
        <v>0.01</v>
      </c>
      <c r="V484" s="42">
        <f>(J484*60)*(('Data and dimensionless numbers'!K484*0.001/60)/(PI()*('Data and dimensionless numbers'!C484*0.001)^2/4))/(C484^0.001)</f>
        <v>1509.2652948675943</v>
      </c>
      <c r="W484" s="45">
        <f t="shared" si="45"/>
        <v>4.5419607557283431E-4</v>
      </c>
      <c r="X484" s="40">
        <f t="shared" si="46"/>
        <v>1.504483024614059</v>
      </c>
      <c r="Y484" s="44">
        <f t="shared" si="47"/>
        <v>1.1099152309570993E-3</v>
      </c>
    </row>
    <row r="485" spans="1:25" ht="15.6" x14ac:dyDescent="0.3">
      <c r="A485" s="16" t="s">
        <v>32</v>
      </c>
      <c r="B485" s="14" t="s">
        <v>7</v>
      </c>
      <c r="C485" s="14">
        <v>6</v>
      </c>
      <c r="D485" s="51">
        <v>2.8274333882308137E-5</v>
      </c>
      <c r="E485" s="14" t="s">
        <v>6</v>
      </c>
      <c r="F485" s="15" t="s">
        <v>5</v>
      </c>
      <c r="G485" s="15" t="s">
        <v>4</v>
      </c>
      <c r="H485" s="14">
        <v>50</v>
      </c>
      <c r="I485" s="14">
        <v>0.01</v>
      </c>
      <c r="J485" s="14">
        <v>360</v>
      </c>
      <c r="K485" s="13">
        <v>1.05</v>
      </c>
      <c r="L485" s="12">
        <v>6700</v>
      </c>
      <c r="M485" s="56">
        <v>988.05</v>
      </c>
      <c r="N485" s="57">
        <v>5.4651999999999999E-4</v>
      </c>
      <c r="O485" s="59">
        <v>5.5310000000000005E-7</v>
      </c>
      <c r="P485" s="2">
        <v>3.1999999999996476E-3</v>
      </c>
      <c r="Q485" s="1">
        <v>6.4159114604211398</v>
      </c>
      <c r="R485" s="41" t="str">
        <f t="shared" si="43"/>
        <v>EGV06015</v>
      </c>
      <c r="S485" s="41" t="str">
        <f t="shared" si="42"/>
        <v>Bend</v>
      </c>
      <c r="T485" s="42">
        <f>M485*('Data and dimensionless numbers'!C485*0.001)*('Data and dimensionless numbers'!K485*0.001/60)/(PI()*('Data and dimensionless numbers'!C485*0.001)^2/4)/N485</f>
        <v>6713.8213340995781</v>
      </c>
      <c r="U485" s="43">
        <f t="shared" si="44"/>
        <v>0.01</v>
      </c>
      <c r="V485" s="42">
        <f>(J485*60)*(('Data and dimensionless numbers'!K485*0.001/60)/(PI()*('Data and dimensionless numbers'!C485*0.001)^2/4))/(C485^0.001)</f>
        <v>13345.08260725031</v>
      </c>
      <c r="W485" s="45">
        <f t="shared" si="45"/>
        <v>1.5191796754541978E-3</v>
      </c>
      <c r="X485" s="40">
        <f t="shared" si="46"/>
        <v>1.5302363240726684</v>
      </c>
      <c r="Y485" s="44">
        <f t="shared" si="47"/>
        <v>4.2772743069474271E-4</v>
      </c>
    </row>
    <row r="486" spans="1:25" ht="15.6" x14ac:dyDescent="0.3">
      <c r="A486" s="16" t="s">
        <v>31</v>
      </c>
      <c r="B486" s="15" t="s">
        <v>2</v>
      </c>
      <c r="C486" s="14">
        <v>6</v>
      </c>
      <c r="D486" s="51">
        <v>2.8274333882308137E-5</v>
      </c>
      <c r="E486" s="14">
        <v>10</v>
      </c>
      <c r="F486" s="15" t="s">
        <v>1</v>
      </c>
      <c r="G486" s="15" t="s">
        <v>0</v>
      </c>
      <c r="H486" s="14">
        <v>20</v>
      </c>
      <c r="I486" s="14">
        <v>0.01</v>
      </c>
      <c r="J486" s="14">
        <v>45</v>
      </c>
      <c r="K486" s="13">
        <v>0.75</v>
      </c>
      <c r="L486" s="12">
        <v>2600</v>
      </c>
      <c r="M486" s="56">
        <v>998.21</v>
      </c>
      <c r="N486" s="57">
        <v>1.0016000000000001E-3</v>
      </c>
      <c r="O486" s="58">
        <v>1.003E-6</v>
      </c>
      <c r="P486" s="2">
        <v>2.3699999999999832E-2</v>
      </c>
      <c r="Q486" s="1">
        <v>20.44429350286121</v>
      </c>
      <c r="R486" s="41" t="str">
        <f t="shared" si="43"/>
        <v>EGV06020</v>
      </c>
      <c r="S486" s="41" t="str">
        <f t="shared" si="42"/>
        <v>Pipe_Socket</v>
      </c>
      <c r="T486" s="42">
        <f>M486*('Data and dimensionless numbers'!C486*0.001)*('Data and dimensionless numbers'!K486*0.001/60)/(PI()*('Data and dimensionless numbers'!C486*0.001)^2/4)/N486</f>
        <v>2643.6044952036882</v>
      </c>
      <c r="U486" s="43">
        <f t="shared" si="44"/>
        <v>0.01</v>
      </c>
      <c r="V486" s="42">
        <f>(J486*60)*(('Data and dimensionless numbers'!K486*0.001/60)/(PI()*('Data and dimensionless numbers'!C486*0.001)^2/4))/(C486^0.001)</f>
        <v>1191.525232790206</v>
      </c>
      <c r="W486" s="45">
        <f t="shared" si="45"/>
        <v>4.5419607557283431E-4</v>
      </c>
      <c r="X486" s="40">
        <f t="shared" si="46"/>
        <v>1.504483024614059</v>
      </c>
      <c r="Y486" s="44">
        <f t="shared" si="47"/>
        <v>1.3629529001907474E-3</v>
      </c>
    </row>
    <row r="487" spans="1:25" ht="15.6" x14ac:dyDescent="0.3">
      <c r="A487" s="16" t="s">
        <v>30</v>
      </c>
      <c r="B487" s="15" t="s">
        <v>2</v>
      </c>
      <c r="C487" s="14">
        <v>6</v>
      </c>
      <c r="D487" s="51">
        <v>2.8274333882308137E-5</v>
      </c>
      <c r="E487" s="14">
        <v>10</v>
      </c>
      <c r="F487" s="15" t="s">
        <v>1</v>
      </c>
      <c r="G487" s="15" t="s">
        <v>0</v>
      </c>
      <c r="H487" s="14">
        <v>20</v>
      </c>
      <c r="I487" s="14">
        <v>0.01</v>
      </c>
      <c r="J487" s="14">
        <v>45</v>
      </c>
      <c r="K487" s="13">
        <v>0.75</v>
      </c>
      <c r="L487" s="12">
        <v>2600</v>
      </c>
      <c r="M487" s="56">
        <v>998.21</v>
      </c>
      <c r="N487" s="57">
        <v>1.0016000000000001E-3</v>
      </c>
      <c r="O487" s="58">
        <v>1.003E-6</v>
      </c>
      <c r="P487" s="2">
        <v>2.0100000000001117E-2</v>
      </c>
      <c r="Q487" s="1">
        <v>17.338831198630213</v>
      </c>
      <c r="R487" s="41" t="str">
        <f t="shared" si="43"/>
        <v>EGV06021</v>
      </c>
      <c r="S487" s="41" t="str">
        <f t="shared" si="42"/>
        <v>Pipe_Socket</v>
      </c>
      <c r="T487" s="42">
        <f>M487*('Data and dimensionless numbers'!C487*0.001)*('Data and dimensionless numbers'!K487*0.001/60)/(PI()*('Data and dimensionless numbers'!C487*0.001)^2/4)/N487</f>
        <v>2643.6044952036882</v>
      </c>
      <c r="U487" s="43">
        <f t="shared" si="44"/>
        <v>0.01</v>
      </c>
      <c r="V487" s="42">
        <f>(J487*60)*(('Data and dimensionless numbers'!K487*0.001/60)/(PI()*('Data and dimensionless numbers'!C487*0.001)^2/4))/(C487^0.001)</f>
        <v>1191.525232790206</v>
      </c>
      <c r="W487" s="45">
        <f t="shared" si="45"/>
        <v>4.5419607557283431E-4</v>
      </c>
      <c r="X487" s="40">
        <f t="shared" si="46"/>
        <v>1.504483024614059</v>
      </c>
      <c r="Y487" s="44">
        <f t="shared" si="47"/>
        <v>1.155922079908681E-3</v>
      </c>
    </row>
    <row r="488" spans="1:25" ht="15.6" x14ac:dyDescent="0.3">
      <c r="A488" s="16" t="s">
        <v>29</v>
      </c>
      <c r="B488" s="15" t="s">
        <v>2</v>
      </c>
      <c r="C488" s="14">
        <v>6</v>
      </c>
      <c r="D488" s="51">
        <v>2.8274333882308137E-5</v>
      </c>
      <c r="E488" s="14">
        <v>10</v>
      </c>
      <c r="F488" s="15" t="s">
        <v>1</v>
      </c>
      <c r="G488" s="15" t="s">
        <v>0</v>
      </c>
      <c r="H488" s="14">
        <v>20</v>
      </c>
      <c r="I488" s="14">
        <v>0.01</v>
      </c>
      <c r="J488" s="14">
        <v>45</v>
      </c>
      <c r="K488" s="13">
        <v>0.75</v>
      </c>
      <c r="L488" s="12">
        <v>2600</v>
      </c>
      <c r="M488" s="56">
        <v>998.21</v>
      </c>
      <c r="N488" s="57">
        <v>1.0016000000000001E-3</v>
      </c>
      <c r="O488" s="58">
        <v>1.003E-6</v>
      </c>
      <c r="P488" s="2">
        <v>2.7699999999999392E-2</v>
      </c>
      <c r="Q488" s="1">
        <v>23.894807174229836</v>
      </c>
      <c r="R488" s="41" t="str">
        <f t="shared" si="43"/>
        <v>EGV06022</v>
      </c>
      <c r="S488" s="41" t="str">
        <f t="shared" si="42"/>
        <v>Pipe_Socket</v>
      </c>
      <c r="T488" s="42">
        <f>M488*('Data and dimensionless numbers'!C488*0.001)*('Data and dimensionless numbers'!K488*0.001/60)/(PI()*('Data and dimensionless numbers'!C488*0.001)^2/4)/N488</f>
        <v>2643.6044952036882</v>
      </c>
      <c r="U488" s="43">
        <f t="shared" si="44"/>
        <v>0.01</v>
      </c>
      <c r="V488" s="42">
        <f>(J488*60)*(('Data and dimensionless numbers'!K488*0.001/60)/(PI()*('Data and dimensionless numbers'!C488*0.001)^2/4))/(C488^0.001)</f>
        <v>1191.525232790206</v>
      </c>
      <c r="W488" s="45">
        <f t="shared" si="45"/>
        <v>4.5419607557283431E-4</v>
      </c>
      <c r="X488" s="40">
        <f t="shared" si="46"/>
        <v>1.504483024614059</v>
      </c>
      <c r="Y488" s="44">
        <f t="shared" si="47"/>
        <v>1.5929871449486556E-3</v>
      </c>
    </row>
    <row r="489" spans="1:25" ht="15.6" x14ac:dyDescent="0.3">
      <c r="A489" s="8" t="s">
        <v>28</v>
      </c>
      <c r="B489" s="5" t="s">
        <v>2</v>
      </c>
      <c r="C489" s="6">
        <v>6</v>
      </c>
      <c r="D489" s="51">
        <v>2.8274333882308137E-5</v>
      </c>
      <c r="E489" s="6">
        <v>10</v>
      </c>
      <c r="F489" s="6" t="s">
        <v>1</v>
      </c>
      <c r="G489" s="6" t="s">
        <v>0</v>
      </c>
      <c r="H489" s="6">
        <v>20</v>
      </c>
      <c r="I489" s="5">
        <v>0.03</v>
      </c>
      <c r="J489" s="5">
        <v>15</v>
      </c>
      <c r="K489" s="4">
        <v>3.75</v>
      </c>
      <c r="L489" s="3">
        <v>13200</v>
      </c>
      <c r="M489" s="56">
        <v>998.21</v>
      </c>
      <c r="N489" s="57">
        <v>1.0016000000000001E-3</v>
      </c>
      <c r="O489" s="58">
        <v>1.003E-6</v>
      </c>
      <c r="P489" s="2">
        <v>1.8900000000000361E-2</v>
      </c>
      <c r="Q489" s="1">
        <v>16.303677097218859</v>
      </c>
      <c r="R489" s="41" t="str">
        <f t="shared" si="43"/>
        <v>EGV10319</v>
      </c>
      <c r="S489" s="41" t="str">
        <f t="shared" si="42"/>
        <v>Pipe_Socket</v>
      </c>
      <c r="T489" s="42">
        <f>M489*('Data and dimensionless numbers'!C489*0.001)*('Data and dimensionless numbers'!K489*0.001/60)/(PI()*('Data and dimensionless numbers'!C489*0.001)^2/4)/N489</f>
        <v>13218.022476018443</v>
      </c>
      <c r="U489" s="43">
        <f t="shared" si="44"/>
        <v>0.03</v>
      </c>
      <c r="V489" s="42">
        <f>(J489*60)*(('Data and dimensionless numbers'!K489*0.001/60)/(PI()*('Data and dimensionless numbers'!C489*0.001)^2/4))/(C489^0.001)</f>
        <v>1985.8753879836768</v>
      </c>
      <c r="W489" s="45">
        <f t="shared" si="45"/>
        <v>4.5419607557283431E-4</v>
      </c>
      <c r="X489" s="40">
        <f t="shared" si="46"/>
        <v>1.504483024614059</v>
      </c>
      <c r="Y489" s="44">
        <f t="shared" si="47"/>
        <v>1.0869118064812573E-3</v>
      </c>
    </row>
    <row r="490" spans="1:25" ht="15.6" x14ac:dyDescent="0.3">
      <c r="A490" s="8" t="s">
        <v>27</v>
      </c>
      <c r="B490" s="5" t="s">
        <v>2</v>
      </c>
      <c r="C490" s="6">
        <v>6</v>
      </c>
      <c r="D490" s="51">
        <v>2.8274333882308137E-5</v>
      </c>
      <c r="E490" s="6">
        <v>10</v>
      </c>
      <c r="F490" s="6" t="s">
        <v>1</v>
      </c>
      <c r="G490" s="6" t="s">
        <v>0</v>
      </c>
      <c r="H490" s="6">
        <v>20</v>
      </c>
      <c r="I490" s="5">
        <v>0.03</v>
      </c>
      <c r="J490" s="5">
        <v>15</v>
      </c>
      <c r="K490" s="4">
        <v>3.75</v>
      </c>
      <c r="L490" s="3">
        <v>13200</v>
      </c>
      <c r="M490" s="56">
        <v>998.21</v>
      </c>
      <c r="N490" s="57">
        <v>1.0016000000000001E-3</v>
      </c>
      <c r="O490" s="58">
        <v>1.003E-6</v>
      </c>
      <c r="P490" s="2">
        <v>1.4699999999999491E-2</v>
      </c>
      <c r="Q490" s="1">
        <v>12.680637742280654</v>
      </c>
      <c r="R490" s="41" t="str">
        <f t="shared" si="43"/>
        <v>EGV10320</v>
      </c>
      <c r="S490" s="41" t="str">
        <f t="shared" si="42"/>
        <v>Pipe_Socket</v>
      </c>
      <c r="T490" s="42">
        <f>M490*('Data and dimensionless numbers'!C490*0.001)*('Data and dimensionless numbers'!K490*0.001/60)/(PI()*('Data and dimensionless numbers'!C490*0.001)^2/4)/N490</f>
        <v>13218.022476018443</v>
      </c>
      <c r="U490" s="43">
        <f t="shared" si="44"/>
        <v>0.03</v>
      </c>
      <c r="V490" s="42">
        <f>(J490*60)*(('Data and dimensionless numbers'!K490*0.001/60)/(PI()*('Data and dimensionless numbers'!C490*0.001)^2/4))/(C490^0.001)</f>
        <v>1985.8753879836768</v>
      </c>
      <c r="W490" s="45">
        <f t="shared" si="45"/>
        <v>4.5419607557283431E-4</v>
      </c>
      <c r="X490" s="40">
        <f t="shared" si="46"/>
        <v>1.504483024614059</v>
      </c>
      <c r="Y490" s="44">
        <f t="shared" si="47"/>
        <v>8.4537584948537689E-4</v>
      </c>
    </row>
    <row r="491" spans="1:25" ht="15.6" x14ac:dyDescent="0.3">
      <c r="A491" s="8" t="s">
        <v>26</v>
      </c>
      <c r="B491" s="5" t="s">
        <v>2</v>
      </c>
      <c r="C491" s="11">
        <v>6</v>
      </c>
      <c r="D491" s="51">
        <v>2.8274333882308137E-5</v>
      </c>
      <c r="E491" s="11">
        <v>10</v>
      </c>
      <c r="F491" s="6" t="s">
        <v>1</v>
      </c>
      <c r="G491" s="6" t="s">
        <v>0</v>
      </c>
      <c r="H491" s="11">
        <v>20</v>
      </c>
      <c r="I491" s="8">
        <v>0.03</v>
      </c>
      <c r="J491" s="8">
        <v>15</v>
      </c>
      <c r="K491" s="10">
        <v>3.75</v>
      </c>
      <c r="L491" s="7">
        <v>13200</v>
      </c>
      <c r="M491" s="56">
        <v>998.21</v>
      </c>
      <c r="N491" s="57">
        <v>1.0016000000000001E-3</v>
      </c>
      <c r="O491" s="58">
        <v>1.003E-6</v>
      </c>
      <c r="P491" s="9">
        <v>1.8299999999999983E-2</v>
      </c>
      <c r="Q491" s="1">
        <v>15.786100046513184</v>
      </c>
      <c r="R491" s="41" t="str">
        <f t="shared" si="43"/>
        <v>EGV10321</v>
      </c>
      <c r="S491" s="41" t="str">
        <f t="shared" si="42"/>
        <v>Pipe_Socket</v>
      </c>
      <c r="T491" s="42">
        <f>M491*('Data and dimensionless numbers'!C491*0.001)*('Data and dimensionless numbers'!K491*0.001/60)/(PI()*('Data and dimensionless numbers'!C491*0.001)^2/4)/N491</f>
        <v>13218.022476018443</v>
      </c>
      <c r="U491" s="43">
        <f t="shared" si="44"/>
        <v>0.03</v>
      </c>
      <c r="V491" s="42">
        <f>(J491*60)*(('Data and dimensionless numbers'!K491*0.001/60)/(PI()*('Data and dimensionless numbers'!C491*0.001)^2/4))/(C491^0.001)</f>
        <v>1985.8753879836768</v>
      </c>
      <c r="W491" s="45">
        <f t="shared" si="45"/>
        <v>4.5419607557283431E-4</v>
      </c>
      <c r="X491" s="40">
        <f t="shared" si="46"/>
        <v>1.504483024614059</v>
      </c>
      <c r="Y491" s="44">
        <f t="shared" si="47"/>
        <v>1.0524066697675455E-3</v>
      </c>
    </row>
    <row r="492" spans="1:25" ht="15.6" x14ac:dyDescent="0.3">
      <c r="A492" s="5" t="s">
        <v>25</v>
      </c>
      <c r="B492" s="5" t="s">
        <v>7</v>
      </c>
      <c r="C492" s="6">
        <v>6</v>
      </c>
      <c r="D492" s="51">
        <v>2.8274333882308137E-5</v>
      </c>
      <c r="E492" s="6" t="s">
        <v>6</v>
      </c>
      <c r="F492" s="6" t="s">
        <v>5</v>
      </c>
      <c r="G492" s="6" t="s">
        <v>4</v>
      </c>
      <c r="H492" s="6">
        <v>20</v>
      </c>
      <c r="I492" s="5">
        <v>0.01</v>
      </c>
      <c r="J492" s="5">
        <v>45</v>
      </c>
      <c r="K492" s="4">
        <v>1.9</v>
      </c>
      <c r="L492" s="3">
        <v>6700</v>
      </c>
      <c r="M492" s="56">
        <v>998.21</v>
      </c>
      <c r="N492" s="57">
        <v>1.0016000000000001E-3</v>
      </c>
      <c r="O492" s="58">
        <v>1.003E-6</v>
      </c>
      <c r="P492" s="2">
        <v>5.8999999999969077E-3</v>
      </c>
      <c r="Q492" s="1">
        <v>11.82933675514658</v>
      </c>
      <c r="R492" s="41" t="str">
        <f t="shared" si="43"/>
        <v>EGV10427</v>
      </c>
      <c r="S492" s="41" t="str">
        <f t="shared" si="42"/>
        <v>Bend</v>
      </c>
      <c r="T492" s="42">
        <f>M492*('Data and dimensionless numbers'!C492*0.001)*('Data and dimensionless numbers'!K492*0.001/60)/(PI()*('Data and dimensionless numbers'!C492*0.001)^2/4)/N492</f>
        <v>6697.1313878493438</v>
      </c>
      <c r="U492" s="43">
        <f t="shared" si="44"/>
        <v>0.01</v>
      </c>
      <c r="V492" s="42">
        <f>(J492*60)*(('Data and dimensionless numbers'!K492*0.001/60)/(PI()*('Data and dimensionless numbers'!C492*0.001)^2/4))/(C492^0.001)</f>
        <v>3018.5305897351886</v>
      </c>
      <c r="W492" s="45">
        <f t="shared" si="45"/>
        <v>4.5419607557283431E-4</v>
      </c>
      <c r="X492" s="40">
        <f t="shared" si="46"/>
        <v>1.504483024614059</v>
      </c>
      <c r="Y492" s="44">
        <f t="shared" si="47"/>
        <v>7.8862245034310536E-4</v>
      </c>
    </row>
    <row r="493" spans="1:25" ht="15.6" x14ac:dyDescent="0.3">
      <c r="A493" s="5" t="s">
        <v>24</v>
      </c>
      <c r="B493" s="5" t="s">
        <v>7</v>
      </c>
      <c r="C493" s="6">
        <v>6</v>
      </c>
      <c r="D493" s="51">
        <v>2.8274333882308137E-5</v>
      </c>
      <c r="E493" s="6" t="s">
        <v>6</v>
      </c>
      <c r="F493" s="6" t="s">
        <v>5</v>
      </c>
      <c r="G493" s="6" t="s">
        <v>4</v>
      </c>
      <c r="H493" s="6">
        <v>20</v>
      </c>
      <c r="I493" s="5">
        <v>0.01</v>
      </c>
      <c r="J493" s="5">
        <v>45</v>
      </c>
      <c r="K493" s="4">
        <v>1.9</v>
      </c>
      <c r="L493" s="3">
        <v>6700</v>
      </c>
      <c r="M493" s="56">
        <v>998.21</v>
      </c>
      <c r="N493" s="57">
        <v>1.0016000000000001E-3</v>
      </c>
      <c r="O493" s="58">
        <v>1.003E-6</v>
      </c>
      <c r="P493" s="2">
        <v>4.8999999999992383E-3</v>
      </c>
      <c r="Q493" s="1">
        <v>9.8243644237694241</v>
      </c>
      <c r="R493" s="41" t="str">
        <f t="shared" si="43"/>
        <v>EGV10428</v>
      </c>
      <c r="S493" s="41" t="str">
        <f t="shared" si="42"/>
        <v>Bend</v>
      </c>
      <c r="T493" s="42">
        <f>M493*('Data and dimensionless numbers'!C493*0.001)*('Data and dimensionless numbers'!K493*0.001/60)/(PI()*('Data and dimensionless numbers'!C493*0.001)^2/4)/N493</f>
        <v>6697.1313878493438</v>
      </c>
      <c r="U493" s="43">
        <f t="shared" si="44"/>
        <v>0.01</v>
      </c>
      <c r="V493" s="42">
        <f>(J493*60)*(('Data and dimensionless numbers'!K493*0.001/60)/(PI()*('Data and dimensionless numbers'!C493*0.001)^2/4))/(C493^0.001)</f>
        <v>3018.5305897351886</v>
      </c>
      <c r="W493" s="45">
        <f t="shared" si="45"/>
        <v>4.5419607557283431E-4</v>
      </c>
      <c r="X493" s="40">
        <f t="shared" si="46"/>
        <v>1.504483024614059</v>
      </c>
      <c r="Y493" s="44">
        <f t="shared" si="47"/>
        <v>6.5495762825129491E-4</v>
      </c>
    </row>
    <row r="494" spans="1:25" ht="15.6" x14ac:dyDescent="0.3">
      <c r="A494" s="5" t="s">
        <v>23</v>
      </c>
      <c r="B494" s="5" t="s">
        <v>7</v>
      </c>
      <c r="C494" s="6">
        <v>6</v>
      </c>
      <c r="D494" s="51">
        <v>2.8274333882308137E-5</v>
      </c>
      <c r="E494" s="6" t="s">
        <v>6</v>
      </c>
      <c r="F494" s="6" t="s">
        <v>5</v>
      </c>
      <c r="G494" s="6" t="s">
        <v>4</v>
      </c>
      <c r="H494" s="6">
        <v>20</v>
      </c>
      <c r="I494" s="5">
        <v>0.01</v>
      </c>
      <c r="J494" s="5">
        <v>45</v>
      </c>
      <c r="K494" s="4">
        <v>1.9</v>
      </c>
      <c r="L494" s="3">
        <v>6700</v>
      </c>
      <c r="M494" s="56">
        <v>998.21</v>
      </c>
      <c r="N494" s="57">
        <v>1.0016000000000001E-3</v>
      </c>
      <c r="O494" s="58">
        <v>1.003E-6</v>
      </c>
      <c r="P494" s="2">
        <v>5.2000000000020918E-3</v>
      </c>
      <c r="Q494" s="1">
        <v>10.425856123189694</v>
      </c>
      <c r="R494" s="41" t="str">
        <f t="shared" si="43"/>
        <v>EGV10429</v>
      </c>
      <c r="S494" s="41" t="str">
        <f t="shared" si="42"/>
        <v>Bend</v>
      </c>
      <c r="T494" s="42">
        <f>M494*('Data and dimensionless numbers'!C494*0.001)*('Data and dimensionless numbers'!K494*0.001/60)/(PI()*('Data and dimensionless numbers'!C494*0.001)^2/4)/N494</f>
        <v>6697.1313878493438</v>
      </c>
      <c r="U494" s="43">
        <f t="shared" si="44"/>
        <v>0.01</v>
      </c>
      <c r="V494" s="42">
        <f>(J494*60)*(('Data and dimensionless numbers'!K494*0.001/60)/(PI()*('Data and dimensionless numbers'!C494*0.001)^2/4))/(C494^0.001)</f>
        <v>3018.5305897351886</v>
      </c>
      <c r="W494" s="45">
        <f t="shared" si="45"/>
        <v>4.5419607557283431E-4</v>
      </c>
      <c r="X494" s="40">
        <f t="shared" si="46"/>
        <v>1.504483024614059</v>
      </c>
      <c r="Y494" s="44">
        <f t="shared" si="47"/>
        <v>6.9505707487931305E-4</v>
      </c>
    </row>
    <row r="495" spans="1:25" ht="15.6" x14ac:dyDescent="0.3">
      <c r="A495" s="5" t="s">
        <v>22</v>
      </c>
      <c r="B495" s="5" t="s">
        <v>7</v>
      </c>
      <c r="C495" s="6">
        <v>6</v>
      </c>
      <c r="D495" s="51">
        <v>2.8274333882308137E-5</v>
      </c>
      <c r="E495" s="6" t="s">
        <v>6</v>
      </c>
      <c r="F495" s="6" t="s">
        <v>5</v>
      </c>
      <c r="G495" s="6" t="s">
        <v>4</v>
      </c>
      <c r="H495" s="6">
        <v>20</v>
      </c>
      <c r="I495" s="5">
        <v>0.03</v>
      </c>
      <c r="J495" s="5">
        <v>45</v>
      </c>
      <c r="K495" s="4">
        <v>1.9</v>
      </c>
      <c r="L495" s="3">
        <v>6700</v>
      </c>
      <c r="M495" s="56">
        <v>998.21</v>
      </c>
      <c r="N495" s="57">
        <v>1.0016000000000001E-3</v>
      </c>
      <c r="O495" s="58">
        <v>1.003E-6</v>
      </c>
      <c r="P495" s="2">
        <v>1.4999999999997016E-2</v>
      </c>
      <c r="Q495" s="1">
        <v>30.074584970721421</v>
      </c>
      <c r="R495" s="41" t="str">
        <f t="shared" si="43"/>
        <v>EGV10430</v>
      </c>
      <c r="S495" s="41" t="str">
        <f t="shared" si="42"/>
        <v>Bend</v>
      </c>
      <c r="T495" s="42">
        <f>M495*('Data and dimensionless numbers'!C495*0.001)*('Data and dimensionless numbers'!K495*0.001/60)/(PI()*('Data and dimensionless numbers'!C495*0.001)^2/4)/N495</f>
        <v>6697.1313878493438</v>
      </c>
      <c r="U495" s="43">
        <f t="shared" si="44"/>
        <v>0.03</v>
      </c>
      <c r="V495" s="42">
        <f>(J495*60)*(('Data and dimensionless numbers'!K495*0.001/60)/(PI()*('Data and dimensionless numbers'!C495*0.001)^2/4))/(C495^0.001)</f>
        <v>3018.5305897351886</v>
      </c>
      <c r="W495" s="45">
        <f t="shared" si="45"/>
        <v>4.5419607557283431E-4</v>
      </c>
      <c r="X495" s="40">
        <f t="shared" si="46"/>
        <v>1.504483024614059</v>
      </c>
      <c r="Y495" s="44">
        <f t="shared" si="47"/>
        <v>2.0049723313814282E-3</v>
      </c>
    </row>
    <row r="496" spans="1:25" ht="15.6" x14ac:dyDescent="0.3">
      <c r="A496" s="5" t="s">
        <v>21</v>
      </c>
      <c r="B496" s="5" t="s">
        <v>7</v>
      </c>
      <c r="C496" s="6">
        <v>6</v>
      </c>
      <c r="D496" s="51">
        <v>2.8274333882308137E-5</v>
      </c>
      <c r="E496" s="6" t="s">
        <v>6</v>
      </c>
      <c r="F496" s="6" t="s">
        <v>5</v>
      </c>
      <c r="G496" s="6" t="s">
        <v>4</v>
      </c>
      <c r="H496" s="6">
        <v>20</v>
      </c>
      <c r="I496" s="5">
        <v>0.03</v>
      </c>
      <c r="J496" s="5">
        <v>45</v>
      </c>
      <c r="K496" s="4">
        <v>1.9</v>
      </c>
      <c r="L496" s="3">
        <v>6700</v>
      </c>
      <c r="M496" s="56">
        <v>998.21</v>
      </c>
      <c r="N496" s="57">
        <v>1.0016000000000001E-3</v>
      </c>
      <c r="O496" s="58">
        <v>1.003E-6</v>
      </c>
      <c r="P496" s="2">
        <v>1.3600000000000279E-2</v>
      </c>
      <c r="Q496" s="1">
        <v>27.267623706793405</v>
      </c>
      <c r="R496" s="41" t="str">
        <f t="shared" si="43"/>
        <v>EGV10431</v>
      </c>
      <c r="S496" s="41" t="str">
        <f t="shared" si="42"/>
        <v>Bend</v>
      </c>
      <c r="T496" s="42">
        <f>M496*('Data and dimensionless numbers'!C496*0.001)*('Data and dimensionless numbers'!K496*0.001/60)/(PI()*('Data and dimensionless numbers'!C496*0.001)^2/4)/N496</f>
        <v>6697.1313878493438</v>
      </c>
      <c r="U496" s="43">
        <f t="shared" si="44"/>
        <v>0.03</v>
      </c>
      <c r="V496" s="42">
        <f>(J496*60)*(('Data and dimensionless numbers'!K496*0.001/60)/(PI()*('Data and dimensionless numbers'!C496*0.001)^2/4))/(C496^0.001)</f>
        <v>3018.5305897351886</v>
      </c>
      <c r="W496" s="45">
        <f t="shared" si="45"/>
        <v>4.5419607557283431E-4</v>
      </c>
      <c r="X496" s="40">
        <f t="shared" si="46"/>
        <v>1.504483024614059</v>
      </c>
      <c r="Y496" s="44">
        <f t="shared" si="47"/>
        <v>1.8178415804528938E-3</v>
      </c>
    </row>
    <row r="497" spans="1:25" ht="15.6" x14ac:dyDescent="0.3">
      <c r="A497" s="5" t="s">
        <v>20</v>
      </c>
      <c r="B497" s="5" t="s">
        <v>7</v>
      </c>
      <c r="C497" s="6">
        <v>6</v>
      </c>
      <c r="D497" s="51">
        <v>2.8274333882308137E-5</v>
      </c>
      <c r="E497" s="6" t="s">
        <v>6</v>
      </c>
      <c r="F497" s="6" t="s">
        <v>5</v>
      </c>
      <c r="G497" s="6" t="s">
        <v>4</v>
      </c>
      <c r="H497" s="6">
        <v>20</v>
      </c>
      <c r="I497" s="5">
        <v>0.03</v>
      </c>
      <c r="J497" s="5">
        <v>45</v>
      </c>
      <c r="K497" s="4">
        <v>1.9</v>
      </c>
      <c r="L497" s="3">
        <v>6700</v>
      </c>
      <c r="M497" s="56">
        <v>998.21</v>
      </c>
      <c r="N497" s="57">
        <v>1.0016000000000001E-3</v>
      </c>
      <c r="O497" s="58">
        <v>1.003E-6</v>
      </c>
      <c r="P497" s="2">
        <v>1.5100000000000335E-2</v>
      </c>
      <c r="Q497" s="1">
        <v>30.275082203866258</v>
      </c>
      <c r="R497" s="41" t="str">
        <f t="shared" si="43"/>
        <v>EGV10432</v>
      </c>
      <c r="S497" s="41" t="str">
        <f t="shared" si="42"/>
        <v>Bend</v>
      </c>
      <c r="T497" s="42">
        <f>M497*('Data and dimensionless numbers'!C497*0.001)*('Data and dimensionless numbers'!K497*0.001/60)/(PI()*('Data and dimensionless numbers'!C497*0.001)^2/4)/N497</f>
        <v>6697.1313878493438</v>
      </c>
      <c r="U497" s="43">
        <f t="shared" si="44"/>
        <v>0.03</v>
      </c>
      <c r="V497" s="42">
        <f>(J497*60)*(('Data and dimensionless numbers'!K497*0.001/60)/(PI()*('Data and dimensionless numbers'!C497*0.001)^2/4))/(C497^0.001)</f>
        <v>3018.5305897351886</v>
      </c>
      <c r="W497" s="45">
        <f t="shared" si="45"/>
        <v>4.5419607557283431E-4</v>
      </c>
      <c r="X497" s="40">
        <f t="shared" si="46"/>
        <v>1.504483024614059</v>
      </c>
      <c r="Y497" s="44">
        <f t="shared" si="47"/>
        <v>2.018338813591084E-3</v>
      </c>
    </row>
    <row r="498" spans="1:25" ht="15.6" x14ac:dyDescent="0.3">
      <c r="A498" s="5" t="s">
        <v>19</v>
      </c>
      <c r="B498" s="5" t="s">
        <v>7</v>
      </c>
      <c r="C498" s="6">
        <v>6</v>
      </c>
      <c r="D498" s="51">
        <v>2.8274333882308137E-5</v>
      </c>
      <c r="E498" s="6" t="s">
        <v>6</v>
      </c>
      <c r="F498" s="6" t="s">
        <v>5</v>
      </c>
      <c r="G498" s="6" t="s">
        <v>4</v>
      </c>
      <c r="H498" s="6">
        <v>20</v>
      </c>
      <c r="I498" s="5">
        <v>0.01</v>
      </c>
      <c r="J498" s="5">
        <v>45</v>
      </c>
      <c r="K498" s="4">
        <v>3.75</v>
      </c>
      <c r="L498" s="3">
        <v>13200</v>
      </c>
      <c r="M498" s="56">
        <v>998.21</v>
      </c>
      <c r="N498" s="57">
        <v>1.0016000000000001E-3</v>
      </c>
      <c r="O498" s="58">
        <v>1.003E-6</v>
      </c>
      <c r="P498" s="2">
        <v>1.1499999999998067E-2</v>
      </c>
      <c r="Q498" s="1">
        <v>23.057181810887133</v>
      </c>
      <c r="R498" s="41" t="str">
        <f t="shared" si="43"/>
        <v>EGV10451</v>
      </c>
      <c r="S498" s="41" t="str">
        <f t="shared" si="42"/>
        <v>Bend</v>
      </c>
      <c r="T498" s="42">
        <f>M498*('Data and dimensionless numbers'!C498*0.001)*('Data and dimensionless numbers'!K498*0.001/60)/(PI()*('Data and dimensionless numbers'!C498*0.001)^2/4)/N498</f>
        <v>13218.022476018443</v>
      </c>
      <c r="U498" s="43">
        <f t="shared" si="44"/>
        <v>0.01</v>
      </c>
      <c r="V498" s="42">
        <f>(J498*60)*(('Data and dimensionless numbers'!K498*0.001/60)/(PI()*('Data and dimensionless numbers'!C498*0.001)^2/4))/(C498^0.001)</f>
        <v>5957.6261639510303</v>
      </c>
      <c r="W498" s="45">
        <f t="shared" si="45"/>
        <v>4.5419607557283431E-4</v>
      </c>
      <c r="X498" s="40">
        <f t="shared" si="46"/>
        <v>1.504483024614059</v>
      </c>
      <c r="Y498" s="44">
        <f t="shared" si="47"/>
        <v>1.5371454540591422E-3</v>
      </c>
    </row>
    <row r="499" spans="1:25" ht="15.6" x14ac:dyDescent="0.3">
      <c r="A499" s="5" t="s">
        <v>18</v>
      </c>
      <c r="B499" s="5" t="s">
        <v>7</v>
      </c>
      <c r="C499" s="6">
        <v>6</v>
      </c>
      <c r="D499" s="51">
        <v>2.8274333882308137E-5</v>
      </c>
      <c r="E499" s="6" t="s">
        <v>6</v>
      </c>
      <c r="F499" s="6" t="s">
        <v>5</v>
      </c>
      <c r="G499" s="6" t="s">
        <v>4</v>
      </c>
      <c r="H499" s="6">
        <v>20</v>
      </c>
      <c r="I499" s="5">
        <v>0.01</v>
      </c>
      <c r="J499" s="5">
        <v>45</v>
      </c>
      <c r="K499" s="4">
        <v>3.75</v>
      </c>
      <c r="L499" s="3">
        <v>13200</v>
      </c>
      <c r="M499" s="56">
        <v>998.21</v>
      </c>
      <c r="N499" s="57">
        <v>1.0016000000000001E-3</v>
      </c>
      <c r="O499" s="58">
        <v>1.003E-6</v>
      </c>
      <c r="P499" s="2">
        <v>8.6999999999974875E-3</v>
      </c>
      <c r="Q499" s="1">
        <v>17.443259283016857</v>
      </c>
      <c r="R499" s="41" t="str">
        <f t="shared" si="43"/>
        <v>EGV10452</v>
      </c>
      <c r="S499" s="41" t="str">
        <f t="shared" si="42"/>
        <v>Bend</v>
      </c>
      <c r="T499" s="42">
        <f>M499*('Data and dimensionless numbers'!C499*0.001)*('Data and dimensionless numbers'!K499*0.001/60)/(PI()*('Data and dimensionless numbers'!C499*0.001)^2/4)/N499</f>
        <v>13218.022476018443</v>
      </c>
      <c r="U499" s="43">
        <f t="shared" si="44"/>
        <v>0.01</v>
      </c>
      <c r="V499" s="42">
        <f>(J499*60)*(('Data and dimensionless numbers'!K499*0.001/60)/(PI()*('Data and dimensionless numbers'!C499*0.001)^2/4))/(C499^0.001)</f>
        <v>5957.6261639510303</v>
      </c>
      <c r="W499" s="45">
        <f t="shared" si="45"/>
        <v>4.5419607557283431E-4</v>
      </c>
      <c r="X499" s="40">
        <f t="shared" si="46"/>
        <v>1.504483024614059</v>
      </c>
      <c r="Y499" s="44">
        <f t="shared" si="47"/>
        <v>1.1628839522011239E-3</v>
      </c>
    </row>
    <row r="500" spans="1:25" ht="15.6" x14ac:dyDescent="0.3">
      <c r="A500" s="5" t="s">
        <v>17</v>
      </c>
      <c r="B500" s="5" t="s">
        <v>7</v>
      </c>
      <c r="C500" s="6">
        <v>6</v>
      </c>
      <c r="D500" s="51">
        <v>2.8274333882308137E-5</v>
      </c>
      <c r="E500" s="6" t="s">
        <v>6</v>
      </c>
      <c r="F500" s="6" t="s">
        <v>5</v>
      </c>
      <c r="G500" s="6" t="s">
        <v>4</v>
      </c>
      <c r="H500" s="6">
        <v>20</v>
      </c>
      <c r="I500" s="5">
        <v>0.01</v>
      </c>
      <c r="J500" s="5">
        <v>45</v>
      </c>
      <c r="K500" s="4">
        <v>3.75</v>
      </c>
      <c r="L500" s="3">
        <v>13200</v>
      </c>
      <c r="M500" s="56">
        <v>998.21</v>
      </c>
      <c r="N500" s="57">
        <v>1.0016000000000001E-3</v>
      </c>
      <c r="O500" s="58">
        <v>1.003E-6</v>
      </c>
      <c r="P500" s="2">
        <v>8.9000000000005741E-3</v>
      </c>
      <c r="Q500" s="1">
        <v>17.844253749299412</v>
      </c>
      <c r="R500" s="41" t="str">
        <f t="shared" si="43"/>
        <v>EGV10453</v>
      </c>
      <c r="S500" s="41" t="str">
        <f t="shared" si="42"/>
        <v>Bend</v>
      </c>
      <c r="T500" s="42">
        <f>M500*('Data and dimensionless numbers'!C500*0.001)*('Data and dimensionless numbers'!K500*0.001/60)/(PI()*('Data and dimensionless numbers'!C500*0.001)^2/4)/N500</f>
        <v>13218.022476018443</v>
      </c>
      <c r="U500" s="43">
        <f t="shared" si="44"/>
        <v>0.01</v>
      </c>
      <c r="V500" s="42">
        <f>(J500*60)*(('Data and dimensionless numbers'!K500*0.001/60)/(PI()*('Data and dimensionless numbers'!C500*0.001)^2/4))/(C500^0.001)</f>
        <v>5957.6261639510303</v>
      </c>
      <c r="W500" s="45">
        <f t="shared" si="45"/>
        <v>4.5419607557283431E-4</v>
      </c>
      <c r="X500" s="40">
        <f t="shared" si="46"/>
        <v>1.504483024614059</v>
      </c>
      <c r="Y500" s="44">
        <f t="shared" si="47"/>
        <v>1.1896169166199608E-3</v>
      </c>
    </row>
    <row r="501" spans="1:25" ht="15.6" x14ac:dyDescent="0.3">
      <c r="A501" s="5" t="s">
        <v>16</v>
      </c>
      <c r="B501" s="5" t="s">
        <v>7</v>
      </c>
      <c r="C501" s="6">
        <v>6</v>
      </c>
      <c r="D501" s="51">
        <v>2.8274333882308137E-5</v>
      </c>
      <c r="E501" s="6" t="s">
        <v>6</v>
      </c>
      <c r="F501" s="6" t="s">
        <v>5</v>
      </c>
      <c r="G501" s="6" t="s">
        <v>4</v>
      </c>
      <c r="H501" s="6">
        <v>20</v>
      </c>
      <c r="I501" s="5">
        <v>0.03</v>
      </c>
      <c r="J501" s="5">
        <v>45</v>
      </c>
      <c r="K501" s="4">
        <v>3.75</v>
      </c>
      <c r="L501" s="3">
        <v>13200</v>
      </c>
      <c r="M501" s="56">
        <v>998.21</v>
      </c>
      <c r="N501" s="57">
        <v>1.0016000000000001E-3</v>
      </c>
      <c r="O501" s="58">
        <v>1.003E-6</v>
      </c>
      <c r="P501" s="2">
        <v>2.3699999999998056E-2</v>
      </c>
      <c r="Q501" s="1">
        <v>47.517844253745402</v>
      </c>
      <c r="R501" s="41" t="str">
        <f t="shared" si="43"/>
        <v>EGV10454</v>
      </c>
      <c r="S501" s="41" t="str">
        <f t="shared" si="42"/>
        <v>Bend</v>
      </c>
      <c r="T501" s="42">
        <f>M501*('Data and dimensionless numbers'!C501*0.001)*('Data and dimensionless numbers'!K501*0.001/60)/(PI()*('Data and dimensionless numbers'!C501*0.001)^2/4)/N501</f>
        <v>13218.022476018443</v>
      </c>
      <c r="U501" s="43">
        <f t="shared" si="44"/>
        <v>0.03</v>
      </c>
      <c r="V501" s="42">
        <f>(J501*60)*(('Data and dimensionless numbers'!K501*0.001/60)/(PI()*('Data and dimensionless numbers'!C501*0.001)^2/4))/(C501^0.001)</f>
        <v>5957.6261639510303</v>
      </c>
      <c r="W501" s="45">
        <f t="shared" si="45"/>
        <v>4.5419607557283431E-4</v>
      </c>
      <c r="X501" s="40">
        <f t="shared" si="46"/>
        <v>1.504483024614059</v>
      </c>
      <c r="Y501" s="44">
        <f t="shared" si="47"/>
        <v>3.167856283583027E-3</v>
      </c>
    </row>
    <row r="502" spans="1:25" ht="15.6" x14ac:dyDescent="0.3">
      <c r="A502" s="5" t="s">
        <v>15</v>
      </c>
      <c r="B502" s="5" t="s">
        <v>7</v>
      </c>
      <c r="C502" s="6">
        <v>6</v>
      </c>
      <c r="D502" s="51">
        <v>2.8274333882308137E-5</v>
      </c>
      <c r="E502" s="6" t="s">
        <v>6</v>
      </c>
      <c r="F502" s="6" t="s">
        <v>5</v>
      </c>
      <c r="G502" s="6" t="s">
        <v>4</v>
      </c>
      <c r="H502" s="6">
        <v>20</v>
      </c>
      <c r="I502" s="5">
        <v>0.03</v>
      </c>
      <c r="J502" s="5">
        <v>45</v>
      </c>
      <c r="K502" s="4">
        <v>3.75</v>
      </c>
      <c r="L502" s="3">
        <v>13200</v>
      </c>
      <c r="M502" s="56">
        <v>998.21</v>
      </c>
      <c r="N502" s="57">
        <v>1.0016000000000001E-3</v>
      </c>
      <c r="O502" s="58">
        <v>1.003E-6</v>
      </c>
      <c r="P502" s="2">
        <v>2.0699999999997942E-2</v>
      </c>
      <c r="Q502" s="1">
        <v>41.502927259599694</v>
      </c>
      <c r="R502" s="41" t="str">
        <f t="shared" si="43"/>
        <v>EGV10455</v>
      </c>
      <c r="S502" s="41" t="str">
        <f t="shared" si="42"/>
        <v>Bend</v>
      </c>
      <c r="T502" s="42">
        <f>M502*('Data and dimensionless numbers'!C502*0.001)*('Data and dimensionless numbers'!K502*0.001/60)/(PI()*('Data and dimensionless numbers'!C502*0.001)^2/4)/N502</f>
        <v>13218.022476018443</v>
      </c>
      <c r="U502" s="43">
        <f t="shared" si="44"/>
        <v>0.03</v>
      </c>
      <c r="V502" s="42">
        <f>(J502*60)*(('Data and dimensionless numbers'!K502*0.001/60)/(PI()*('Data and dimensionless numbers'!C502*0.001)^2/4))/(C502^0.001)</f>
        <v>5957.6261639510303</v>
      </c>
      <c r="W502" s="45">
        <f t="shared" si="45"/>
        <v>4.5419607557283431E-4</v>
      </c>
      <c r="X502" s="40">
        <f t="shared" si="46"/>
        <v>1.504483024614059</v>
      </c>
      <c r="Y502" s="44">
        <f t="shared" si="47"/>
        <v>2.7668618173066466E-3</v>
      </c>
    </row>
    <row r="503" spans="1:25" ht="15.6" x14ac:dyDescent="0.3">
      <c r="A503" s="5" t="s">
        <v>14</v>
      </c>
      <c r="B503" s="5" t="s">
        <v>7</v>
      </c>
      <c r="C503" s="6">
        <v>6</v>
      </c>
      <c r="D503" s="51">
        <v>2.8274333882308137E-5</v>
      </c>
      <c r="E503" s="6" t="s">
        <v>6</v>
      </c>
      <c r="F503" s="6" t="s">
        <v>5</v>
      </c>
      <c r="G503" s="6" t="s">
        <v>4</v>
      </c>
      <c r="H503" s="6">
        <v>20</v>
      </c>
      <c r="I503" s="5">
        <v>0.03</v>
      </c>
      <c r="J503" s="5">
        <v>45</v>
      </c>
      <c r="K503" s="4">
        <v>3.75</v>
      </c>
      <c r="L503" s="3">
        <v>13200</v>
      </c>
      <c r="M503" s="56">
        <v>998.21</v>
      </c>
      <c r="N503" s="57">
        <v>1.0016000000000001E-3</v>
      </c>
      <c r="O503" s="58">
        <v>1.003E-6</v>
      </c>
      <c r="P503" s="2">
        <v>1.8900000000002137E-2</v>
      </c>
      <c r="Q503" s="1">
        <v>37.893977063120815</v>
      </c>
      <c r="R503" s="41" t="str">
        <f t="shared" si="43"/>
        <v>EGV10456</v>
      </c>
      <c r="S503" s="41" t="str">
        <f t="shared" si="42"/>
        <v>Bend</v>
      </c>
      <c r="T503" s="42">
        <f>M503*('Data and dimensionless numbers'!C503*0.001)*('Data and dimensionless numbers'!K503*0.001/60)/(PI()*('Data and dimensionless numbers'!C503*0.001)^2/4)/N503</f>
        <v>13218.022476018443</v>
      </c>
      <c r="U503" s="43">
        <f t="shared" si="44"/>
        <v>0.03</v>
      </c>
      <c r="V503" s="42">
        <f>(J503*60)*(('Data and dimensionless numbers'!K503*0.001/60)/(PI()*('Data and dimensionless numbers'!C503*0.001)^2/4))/(C503^0.001)</f>
        <v>5957.6261639510303</v>
      </c>
      <c r="W503" s="45">
        <f t="shared" si="45"/>
        <v>4.5419607557283431E-4</v>
      </c>
      <c r="X503" s="40">
        <f t="shared" si="46"/>
        <v>1.504483024614059</v>
      </c>
      <c r="Y503" s="44">
        <f t="shared" si="47"/>
        <v>2.5262651375413878E-3</v>
      </c>
    </row>
    <row r="504" spans="1:25" ht="15.6" x14ac:dyDescent="0.3">
      <c r="A504" s="5" t="s">
        <v>13</v>
      </c>
      <c r="B504" s="5" t="s">
        <v>7</v>
      </c>
      <c r="C504" s="6">
        <v>6</v>
      </c>
      <c r="D504" s="51">
        <v>2.8274333882308137E-5</v>
      </c>
      <c r="E504" s="6" t="s">
        <v>6</v>
      </c>
      <c r="F504" s="6" t="s">
        <v>5</v>
      </c>
      <c r="G504" s="6" t="s">
        <v>4</v>
      </c>
      <c r="H504" s="6">
        <v>20</v>
      </c>
      <c r="I504" s="5">
        <v>0.03</v>
      </c>
      <c r="J504" s="5">
        <v>15</v>
      </c>
      <c r="K504" s="4">
        <v>3.75</v>
      </c>
      <c r="L504" s="3">
        <v>13200</v>
      </c>
      <c r="M504" s="56">
        <v>998.21</v>
      </c>
      <c r="N504" s="57">
        <v>1.0016000000000001E-3</v>
      </c>
      <c r="O504" s="58">
        <v>1.003E-6</v>
      </c>
      <c r="P504" s="2">
        <v>2.1499999999999631E-2</v>
      </c>
      <c r="Q504" s="1">
        <v>43.10690512470854</v>
      </c>
      <c r="R504" s="41" t="str">
        <f t="shared" si="43"/>
        <v>EGV10463</v>
      </c>
      <c r="S504" s="41" t="str">
        <f t="shared" si="42"/>
        <v>Bend</v>
      </c>
      <c r="T504" s="42">
        <f>M504*('Data and dimensionless numbers'!C504*0.001)*('Data and dimensionless numbers'!K504*0.001/60)/(PI()*('Data and dimensionless numbers'!C504*0.001)^2/4)/N504</f>
        <v>13218.022476018443</v>
      </c>
      <c r="U504" s="43">
        <f t="shared" si="44"/>
        <v>0.03</v>
      </c>
      <c r="V504" s="42">
        <f>(J504*60)*(('Data and dimensionless numbers'!K504*0.001/60)/(PI()*('Data and dimensionless numbers'!C504*0.001)^2/4))/(C504^0.001)</f>
        <v>1985.8753879836768</v>
      </c>
      <c r="W504" s="45">
        <f t="shared" si="45"/>
        <v>4.5419607557283431E-4</v>
      </c>
      <c r="X504" s="40">
        <f t="shared" si="46"/>
        <v>1.504483024614059</v>
      </c>
      <c r="Y504" s="44">
        <f t="shared" si="47"/>
        <v>2.8737936749805696E-3</v>
      </c>
    </row>
    <row r="505" spans="1:25" ht="15.6" x14ac:dyDescent="0.3">
      <c r="A505" s="5" t="s">
        <v>12</v>
      </c>
      <c r="B505" s="5" t="s">
        <v>7</v>
      </c>
      <c r="C505" s="6">
        <v>6</v>
      </c>
      <c r="D505" s="51">
        <v>2.8274333882308137E-5</v>
      </c>
      <c r="E505" s="6" t="s">
        <v>6</v>
      </c>
      <c r="F505" s="6" t="s">
        <v>5</v>
      </c>
      <c r="G505" s="6" t="s">
        <v>4</v>
      </c>
      <c r="H505" s="6">
        <v>20</v>
      </c>
      <c r="I505" s="5">
        <v>0.03</v>
      </c>
      <c r="J505" s="5">
        <v>15</v>
      </c>
      <c r="K505" s="4">
        <v>3.75</v>
      </c>
      <c r="L505" s="3">
        <v>13200</v>
      </c>
      <c r="M505" s="56">
        <v>998.21</v>
      </c>
      <c r="N505" s="57">
        <v>1.0016000000000001E-3</v>
      </c>
      <c r="O505" s="58">
        <v>1.003E-6</v>
      </c>
      <c r="P505" s="2">
        <v>2.24999999999973E-2</v>
      </c>
      <c r="Q505" s="1">
        <v>45.111877456085693</v>
      </c>
      <c r="R505" s="41" t="str">
        <f t="shared" si="43"/>
        <v>EGV10464</v>
      </c>
      <c r="S505" s="41" t="str">
        <f t="shared" si="42"/>
        <v>Bend</v>
      </c>
      <c r="T505" s="42">
        <f>M505*('Data and dimensionless numbers'!C505*0.001)*('Data and dimensionless numbers'!K505*0.001/60)/(PI()*('Data and dimensionless numbers'!C505*0.001)^2/4)/N505</f>
        <v>13218.022476018443</v>
      </c>
      <c r="U505" s="43">
        <f t="shared" si="44"/>
        <v>0.03</v>
      </c>
      <c r="V505" s="42">
        <f>(J505*60)*(('Data and dimensionless numbers'!K505*0.001/60)/(PI()*('Data and dimensionless numbers'!C505*0.001)^2/4))/(C505^0.001)</f>
        <v>1985.8753879836768</v>
      </c>
      <c r="W505" s="45">
        <f t="shared" si="45"/>
        <v>4.5419607557283431E-4</v>
      </c>
      <c r="X505" s="40">
        <f t="shared" si="46"/>
        <v>1.504483024614059</v>
      </c>
      <c r="Y505" s="44">
        <f t="shared" si="47"/>
        <v>3.0074584970723795E-3</v>
      </c>
    </row>
    <row r="506" spans="1:25" ht="15.6" x14ac:dyDescent="0.3">
      <c r="A506" s="8" t="s">
        <v>11</v>
      </c>
      <c r="B506" s="5" t="s">
        <v>7</v>
      </c>
      <c r="C506" s="6">
        <v>6</v>
      </c>
      <c r="D506" s="51">
        <v>2.8274333882308137E-5</v>
      </c>
      <c r="E506" s="6" t="s">
        <v>6</v>
      </c>
      <c r="F506" s="6" t="s">
        <v>5</v>
      </c>
      <c r="G506" s="6" t="s">
        <v>4</v>
      </c>
      <c r="H506" s="6">
        <v>20</v>
      </c>
      <c r="I506" s="5">
        <v>0.03</v>
      </c>
      <c r="J506" s="8">
        <v>15</v>
      </c>
      <c r="K506" s="4">
        <v>3.75</v>
      </c>
      <c r="L506" s="7">
        <v>13200</v>
      </c>
      <c r="M506" s="56">
        <v>998.21</v>
      </c>
      <c r="N506" s="57">
        <v>1.0016000000000001E-3</v>
      </c>
      <c r="O506" s="58">
        <v>1.003E-6</v>
      </c>
      <c r="P506" s="2">
        <v>1.7500000000001847E-2</v>
      </c>
      <c r="Q506" s="1">
        <v>35.087015799185679</v>
      </c>
      <c r="R506" s="41" t="str">
        <f t="shared" si="43"/>
        <v>EGV10465</v>
      </c>
      <c r="S506" s="41" t="str">
        <f t="shared" si="42"/>
        <v>Bend</v>
      </c>
      <c r="T506" s="42">
        <f>M506*('Data and dimensionless numbers'!C506*0.001)*('Data and dimensionless numbers'!K506*0.001/60)/(PI()*('Data and dimensionless numbers'!C506*0.001)^2/4)/N506</f>
        <v>13218.022476018443</v>
      </c>
      <c r="U506" s="43">
        <f t="shared" si="44"/>
        <v>0.03</v>
      </c>
      <c r="V506" s="42">
        <f>(J506*60)*(('Data and dimensionless numbers'!K506*0.001/60)/(PI()*('Data and dimensionless numbers'!C506*0.001)^2/4))/(C506^0.001)</f>
        <v>1985.8753879836768</v>
      </c>
      <c r="W506" s="45">
        <f t="shared" si="45"/>
        <v>4.5419607557283431E-4</v>
      </c>
      <c r="X506" s="40">
        <f t="shared" si="46"/>
        <v>1.504483024614059</v>
      </c>
      <c r="Y506" s="44">
        <f t="shared" si="47"/>
        <v>2.3391343866123789E-3</v>
      </c>
    </row>
    <row r="507" spans="1:25" ht="15.6" x14ac:dyDescent="0.3">
      <c r="A507" s="5" t="s">
        <v>10</v>
      </c>
      <c r="B507" s="5" t="s">
        <v>7</v>
      </c>
      <c r="C507" s="6">
        <v>6</v>
      </c>
      <c r="D507" s="51">
        <v>2.8274333882308137E-5</v>
      </c>
      <c r="E507" s="6" t="s">
        <v>6</v>
      </c>
      <c r="F507" s="6" t="s">
        <v>5</v>
      </c>
      <c r="G507" s="6" t="s">
        <v>4</v>
      </c>
      <c r="H507" s="6">
        <v>20</v>
      </c>
      <c r="I507" s="5">
        <v>0.03</v>
      </c>
      <c r="J507" s="5">
        <v>15</v>
      </c>
      <c r="K507" s="4">
        <v>1.9</v>
      </c>
      <c r="L507" s="3">
        <v>6700</v>
      </c>
      <c r="M507" s="56">
        <v>998.21</v>
      </c>
      <c r="N507" s="57">
        <v>1.0016000000000001E-3</v>
      </c>
      <c r="O507" s="58">
        <v>1.003E-6</v>
      </c>
      <c r="P507" s="2">
        <v>9.8999999999982435E-3</v>
      </c>
      <c r="Q507" s="1">
        <v>19.849226080676566</v>
      </c>
      <c r="R507" s="41" t="str">
        <f t="shared" si="43"/>
        <v>EGV10472</v>
      </c>
      <c r="S507" s="41" t="str">
        <f t="shared" si="42"/>
        <v>Bend</v>
      </c>
      <c r="T507" s="42">
        <f>M507*('Data and dimensionless numbers'!C507*0.001)*('Data and dimensionless numbers'!K507*0.001/60)/(PI()*('Data and dimensionless numbers'!C507*0.001)^2/4)/N507</f>
        <v>6697.1313878493438</v>
      </c>
      <c r="U507" s="43">
        <f t="shared" si="44"/>
        <v>0.03</v>
      </c>
      <c r="V507" s="42">
        <f>(J507*60)*(('Data and dimensionless numbers'!K507*0.001/60)/(PI()*('Data and dimensionless numbers'!C507*0.001)^2/4))/(C507^0.001)</f>
        <v>1006.1768632450629</v>
      </c>
      <c r="W507" s="45">
        <f t="shared" si="45"/>
        <v>4.5419607557283431E-4</v>
      </c>
      <c r="X507" s="40">
        <f t="shared" si="46"/>
        <v>1.504483024614059</v>
      </c>
      <c r="Y507" s="44">
        <f t="shared" si="47"/>
        <v>1.3232817387117712E-3</v>
      </c>
    </row>
    <row r="508" spans="1:25" ht="15.6" x14ac:dyDescent="0.3">
      <c r="A508" s="5" t="s">
        <v>9</v>
      </c>
      <c r="B508" s="5" t="s">
        <v>7</v>
      </c>
      <c r="C508" s="6">
        <v>6</v>
      </c>
      <c r="D508" s="51">
        <v>2.8274333882308137E-5</v>
      </c>
      <c r="E508" s="6" t="s">
        <v>6</v>
      </c>
      <c r="F508" s="6" t="s">
        <v>5</v>
      </c>
      <c r="G508" s="6" t="s">
        <v>4</v>
      </c>
      <c r="H508" s="6">
        <v>20</v>
      </c>
      <c r="I508" s="5">
        <v>0.03</v>
      </c>
      <c r="J508" s="5">
        <v>15</v>
      </c>
      <c r="K508" s="4">
        <v>1.9</v>
      </c>
      <c r="L508" s="3">
        <v>6700</v>
      </c>
      <c r="M508" s="56">
        <v>998.21</v>
      </c>
      <c r="N508" s="57">
        <v>1.0016000000000001E-3</v>
      </c>
      <c r="O508" s="58">
        <v>1.003E-6</v>
      </c>
      <c r="P508" s="2">
        <v>9.5999999999989427E-3</v>
      </c>
      <c r="Q508" s="1">
        <v>19.24773438126342</v>
      </c>
      <c r="R508" s="41" t="str">
        <f t="shared" si="43"/>
        <v>EGV10473</v>
      </c>
      <c r="S508" s="41" t="str">
        <f t="shared" si="42"/>
        <v>Bend</v>
      </c>
      <c r="T508" s="42">
        <f>M508*('Data and dimensionless numbers'!C508*0.001)*('Data and dimensionless numbers'!K508*0.001/60)/(PI()*('Data and dimensionless numbers'!C508*0.001)^2/4)/N508</f>
        <v>6697.1313878493438</v>
      </c>
      <c r="U508" s="43">
        <f t="shared" si="44"/>
        <v>0.03</v>
      </c>
      <c r="V508" s="42">
        <f>(J508*60)*(('Data and dimensionless numbers'!K508*0.001/60)/(PI()*('Data and dimensionless numbers'!C508*0.001)^2/4))/(C508^0.001)</f>
        <v>1006.1768632450629</v>
      </c>
      <c r="W508" s="45">
        <f t="shared" si="45"/>
        <v>4.5419607557283431E-4</v>
      </c>
      <c r="X508" s="40">
        <f t="shared" si="46"/>
        <v>1.504483024614059</v>
      </c>
      <c r="Y508" s="44">
        <f t="shared" si="47"/>
        <v>1.283182292084228E-3</v>
      </c>
    </row>
    <row r="509" spans="1:25" ht="15.6" x14ac:dyDescent="0.3">
      <c r="A509" s="5" t="s">
        <v>8</v>
      </c>
      <c r="B509" s="5" t="s">
        <v>7</v>
      </c>
      <c r="C509" s="6">
        <v>6</v>
      </c>
      <c r="D509" s="51">
        <v>2.8274333882308137E-5</v>
      </c>
      <c r="E509" s="6" t="s">
        <v>6</v>
      </c>
      <c r="F509" s="6" t="s">
        <v>5</v>
      </c>
      <c r="G509" s="6" t="s">
        <v>4</v>
      </c>
      <c r="H509" s="6">
        <v>20</v>
      </c>
      <c r="I509" s="5">
        <v>0.03</v>
      </c>
      <c r="J509" s="5">
        <v>15</v>
      </c>
      <c r="K509" s="4">
        <v>1.9</v>
      </c>
      <c r="L509" s="3">
        <v>6700</v>
      </c>
      <c r="M509" s="56">
        <v>998.21</v>
      </c>
      <c r="N509" s="57">
        <v>1.0016000000000001E-3</v>
      </c>
      <c r="O509" s="58">
        <v>1.003E-6</v>
      </c>
      <c r="P509" s="2">
        <v>1.0899999999999466E-2</v>
      </c>
      <c r="Q509" s="1">
        <v>21.854198412060843</v>
      </c>
      <c r="R509" s="41" t="str">
        <f t="shared" si="43"/>
        <v>EGV10474</v>
      </c>
      <c r="S509" s="41" t="str">
        <f t="shared" si="42"/>
        <v>Bend</v>
      </c>
      <c r="T509" s="42">
        <f>M509*('Data and dimensionless numbers'!C509*0.001)*('Data and dimensionless numbers'!K509*0.001/60)/(PI()*('Data and dimensionless numbers'!C509*0.001)^2/4)/N509</f>
        <v>6697.1313878493438</v>
      </c>
      <c r="U509" s="43">
        <f t="shared" si="44"/>
        <v>0.03</v>
      </c>
      <c r="V509" s="42">
        <f>(J509*60)*(('Data and dimensionless numbers'!K509*0.001/60)/(PI()*('Data and dimensionless numbers'!C509*0.001)^2/4))/(C509^0.001)</f>
        <v>1006.1768632450629</v>
      </c>
      <c r="W509" s="45">
        <f t="shared" si="45"/>
        <v>4.5419607557283431E-4</v>
      </c>
      <c r="X509" s="40">
        <f t="shared" si="46"/>
        <v>1.504483024614059</v>
      </c>
      <c r="Y509" s="44">
        <f t="shared" si="47"/>
        <v>1.4569465608040562E-3</v>
      </c>
    </row>
    <row r="510" spans="1:25" ht="15.6" x14ac:dyDescent="0.3">
      <c r="A510" s="5" t="s">
        <v>3</v>
      </c>
      <c r="B510" s="5" t="s">
        <v>2</v>
      </c>
      <c r="C510" s="6">
        <v>6</v>
      </c>
      <c r="D510" s="51">
        <v>2.8274333882308137E-5</v>
      </c>
      <c r="E510" s="6">
        <v>10</v>
      </c>
      <c r="F510" s="6" t="s">
        <v>1</v>
      </c>
      <c r="G510" s="6" t="s">
        <v>0</v>
      </c>
      <c r="H510" s="6">
        <v>20</v>
      </c>
      <c r="I510" s="5">
        <v>0.01</v>
      </c>
      <c r="J510" s="5">
        <v>90</v>
      </c>
      <c r="K510" s="4">
        <v>1.9</v>
      </c>
      <c r="L510" s="3">
        <v>6700</v>
      </c>
      <c r="M510" s="56">
        <v>998.21</v>
      </c>
      <c r="N510" s="57">
        <v>1.0016000000000001E-3</v>
      </c>
      <c r="O510" s="58">
        <v>1.003E-6</v>
      </c>
      <c r="P510" s="2">
        <v>2.289999999999992E-2</v>
      </c>
      <c r="Q510" s="1">
        <v>19.754190768587485</v>
      </c>
      <c r="R510" s="41" t="str">
        <f t="shared" si="43"/>
        <v>EGV10480</v>
      </c>
      <c r="S510" s="41" t="str">
        <f t="shared" si="42"/>
        <v>Pipe_Socket</v>
      </c>
      <c r="T510" s="42">
        <f>M510*('Data and dimensionless numbers'!C510*0.001)*('Data and dimensionless numbers'!K510*0.001/60)/(PI()*('Data and dimensionless numbers'!C510*0.001)^2/4)/N510</f>
        <v>6697.1313878493438</v>
      </c>
      <c r="U510" s="43">
        <f t="shared" si="44"/>
        <v>0.01</v>
      </c>
      <c r="V510" s="42">
        <f>(J510*60)*(('Data and dimensionless numbers'!K510*0.001/60)/(PI()*('Data and dimensionless numbers'!C510*0.001)^2/4))/(C510^0.001)</f>
        <v>6037.0611794703773</v>
      </c>
      <c r="W510" s="45">
        <f t="shared" si="45"/>
        <v>4.5419607557283431E-4</v>
      </c>
      <c r="X510" s="40">
        <f t="shared" si="46"/>
        <v>1.504483024614059</v>
      </c>
      <c r="Y510" s="44">
        <f t="shared" si="47"/>
        <v>1.3169460512391657E-3</v>
      </c>
    </row>
  </sheetData>
  <autoFilter ref="A2:Y510" xr:uid="{00000000-0009-0000-0000-000001000000}">
    <sortState xmlns:xlrd2="http://schemas.microsoft.com/office/spreadsheetml/2017/richdata2" ref="A3:Y510">
      <sortCondition ref="A2:A510"/>
    </sortState>
  </autoFilter>
  <mergeCells count="4">
    <mergeCell ref="C1:G1"/>
    <mergeCell ref="H1:L1"/>
    <mergeCell ref="P1:Q1"/>
    <mergeCell ref="R1:X1"/>
  </mergeCells>
  <conditionalFormatting sqref="A175:A206 K175:O206">
    <cfRule type="expression" dxfId="31" priority="35">
      <formula>#REF!="TRUE"</formula>
    </cfRule>
    <cfRule type="expression" dxfId="30" priority="36">
      <formula>#REF!="FALSE"</formula>
    </cfRule>
  </conditionalFormatting>
  <conditionalFormatting sqref="A207:C319 F207:O319 I320:I488 B398:B510 F398:G510">
    <cfRule type="expression" dxfId="29" priority="30">
      <formula>$AI207="FALSE"</formula>
    </cfRule>
  </conditionalFormatting>
  <conditionalFormatting sqref="A184:A206 F184:O206 B184:C194 E184:E319 A3:C183 E3:P183 P184:P488 D511:D1048576">
    <cfRule type="expression" dxfId="28" priority="37">
      <formula>$AH3="TRUE"</formula>
    </cfRule>
  </conditionalFormatting>
  <conditionalFormatting sqref="A184:A206 F184:O206 E184:E319 B184:C194 A3:C183 E3:P183 P184:P488 D511:D1048576">
    <cfRule type="expression" dxfId="27" priority="38">
      <formula>$AH3="FALSE"</formula>
    </cfRule>
  </conditionalFormatting>
  <conditionalFormatting sqref="B320:B362 B366:B374 F366:G374 B378:B403 F378:G403">
    <cfRule type="expression" dxfId="26" priority="13">
      <formula>$AI320="TRUE"</formula>
    </cfRule>
    <cfRule type="expression" dxfId="25" priority="14">
      <formula>$AI320="FALSE"</formula>
    </cfRule>
  </conditionalFormatting>
  <conditionalFormatting sqref="A207:C319 F207:O319 I320:I488 B398:B510 F398:G510">
    <cfRule type="expression" dxfId="24" priority="29">
      <formula>$AI207="TRUE"</formula>
    </cfRule>
  </conditionalFormatting>
  <conditionalFormatting sqref="B195:C206 P489:P490 P492:P510">
    <cfRule type="expression" dxfId="23" priority="25">
      <formula>$AH195="TRUE"</formula>
    </cfRule>
    <cfRule type="expression" dxfId="22" priority="26">
      <formula>$AH195="FALSE"</formula>
    </cfRule>
  </conditionalFormatting>
  <conditionalFormatting sqref="B204:C206">
    <cfRule type="expression" dxfId="21" priority="21">
      <formula>#REF!="TRUE"</formula>
    </cfRule>
    <cfRule type="expression" dxfId="20" priority="22">
      <formula>#REF!="FALSE"</formula>
    </cfRule>
  </conditionalFormatting>
  <conditionalFormatting sqref="B175:C180">
    <cfRule type="expression" dxfId="19" priority="33">
      <formula>#REF!="TRUE"</formula>
    </cfRule>
    <cfRule type="expression" dxfId="18" priority="34">
      <formula>#REF!="FALSE"</formula>
    </cfRule>
  </conditionalFormatting>
  <conditionalFormatting sqref="B186:C188">
    <cfRule type="expression" dxfId="17" priority="27">
      <formula>#REF!="TRUE"</formula>
    </cfRule>
    <cfRule type="expression" dxfId="16" priority="28">
      <formula>#REF!="FALSE"</formula>
    </cfRule>
  </conditionalFormatting>
  <conditionalFormatting sqref="B192:C197">
    <cfRule type="expression" dxfId="15" priority="23">
      <formula>#REF!="TRUE"</formula>
    </cfRule>
    <cfRule type="expression" dxfId="14" priority="24">
      <formula>#REF!="FALSE"</formula>
    </cfRule>
  </conditionalFormatting>
  <conditionalFormatting sqref="F320:G362">
    <cfRule type="expression" dxfId="13" priority="11">
      <formula>$AI320="TRUE"</formula>
    </cfRule>
    <cfRule type="expression" dxfId="12" priority="12">
      <formula>$AI320="FALSE"</formula>
    </cfRule>
  </conditionalFormatting>
  <conditionalFormatting sqref="F175:I180">
    <cfRule type="expression" dxfId="11" priority="31">
      <formula>#REF!="TRUE"</formula>
    </cfRule>
    <cfRule type="expression" dxfId="10" priority="32">
      <formula>#REF!="FALSE"</formula>
    </cfRule>
  </conditionalFormatting>
  <conditionalFormatting sqref="F186:I188">
    <cfRule type="expression" dxfId="9" priority="19">
      <formula>#REF!="TRUE"</formula>
    </cfRule>
    <cfRule type="expression" dxfId="8" priority="20">
      <formula>#REF!="FALSE"</formula>
    </cfRule>
  </conditionalFormatting>
  <conditionalFormatting sqref="F192:I197">
    <cfRule type="expression" dxfId="7" priority="17">
      <formula>#REF!="TRUE"</formula>
    </cfRule>
    <cfRule type="expression" dxfId="6" priority="18">
      <formula>#REF!="FALSE"</formula>
    </cfRule>
  </conditionalFormatting>
  <conditionalFormatting sqref="F204:I206">
    <cfRule type="expression" dxfId="5" priority="15">
      <formula>#REF!="TRUE"</formula>
    </cfRule>
    <cfRule type="expression" dxfId="4" priority="16">
      <formula>#REF!="FALSE"</formula>
    </cfRule>
  </conditionalFormatting>
  <conditionalFormatting sqref="D3:D510 M287:O503 M240:O240 M242:O242 M244:O244 M246:O246 M250:O250 M252:O253 M256:O272 O281:O286 M238:O238">
    <cfRule type="expression" dxfId="3" priority="5">
      <formula>$AQ3="TRUE"</formula>
    </cfRule>
  </conditionalFormatting>
  <conditionalFormatting sqref="D3:D510 M287:O503 M240:O240 M242:O242 M244:O244 M246:O246 M250:O250 M252:O253 M256:O272 O281:O286 M238:O238">
    <cfRule type="expression" dxfId="2" priority="6">
      <formula>$AQ3="FALSE"</formula>
    </cfRule>
  </conditionalFormatting>
  <conditionalFormatting sqref="M3:O237 M239:O239 M241:O241 M243:O243 M245:O245 M247:O249 M251:O251 M254:O255 M273:O280">
    <cfRule type="expression" dxfId="1" priority="3">
      <formula>$AP3="TRUE"</formula>
    </cfRule>
  </conditionalFormatting>
  <conditionalFormatting sqref="M3:O237 M239:O239 M241:O241 M243:O243 M245:O245 M247:O249 M251:O251 M254:O255 M273:O280">
    <cfRule type="expression" dxfId="0" priority="4">
      <formula>$AP3="FALSE"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Information</vt:lpstr>
      <vt:lpstr>Data and dimensionless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 Jarmatz</dc:creator>
  <cp:lastModifiedBy>Alberto</cp:lastModifiedBy>
  <dcterms:created xsi:type="dcterms:W3CDTF">2023-06-14T14:05:09Z</dcterms:created>
  <dcterms:modified xsi:type="dcterms:W3CDTF">2023-08-29T14:42:22Z</dcterms:modified>
</cp:coreProperties>
</file>