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TAT_EXCEL_05\pliki_ex_d2\pliki_ex_d2\"/>
    </mc:Choice>
  </mc:AlternateContent>
  <xr:revisionPtr revIDLastSave="0" documentId="13_ncr:1_{10F72659-7FAC-4A04-AF79-4F27CDC001D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definedNames>
    <definedName name="dane">Sheet1!$A$2:$A$51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4" i="1" l="1"/>
  <c r="F5" i="1"/>
  <c r="F6" i="1"/>
  <c r="F7" i="1"/>
  <c r="F8" i="1"/>
  <c r="F9" i="1"/>
  <c r="F10" i="1"/>
  <c r="F11" i="1"/>
  <c r="F12" i="1"/>
  <c r="F13" i="1"/>
  <c r="F4" i="1"/>
  <c r="F3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<sst xmlns="http://schemas.openxmlformats.org/spreadsheetml/2006/main" count="12" uniqueCount="12">
  <si>
    <t>Czas reakcji (ms)</t>
  </si>
  <si>
    <t>średnia</t>
  </si>
  <si>
    <t>mediana</t>
  </si>
  <si>
    <t>odchylenie standardowe</t>
  </si>
  <si>
    <t>minimum</t>
  </si>
  <si>
    <t>maksimum</t>
  </si>
  <si>
    <t>kwartyl dolny(Q1)</t>
  </si>
  <si>
    <t>kwartyl górny(Q3)</t>
  </si>
  <si>
    <t>skośnośc</t>
  </si>
  <si>
    <t>Wartośc</t>
  </si>
  <si>
    <t>podział</t>
  </si>
  <si>
    <t>liczebnosc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</si>
</sst>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Sheet1!$F$2</c:f>
              <c:strCache>
                <c:ptCount val="1"/>
                <c:pt idx="0">
                  <c:v>liczebnosc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Sheet1!$E$3:$E$13</c:f>
              <c:numCache>
                <c:formatCode>General</c:formatCode>
                <c:ptCount val="11"/>
                <c:pt idx="0">
                  <c:v>170</c:v>
                </c:pt>
                <c:pt idx="1">
                  <c:v>200</c:v>
                </c:pt>
                <c:pt idx="2">
                  <c:v>220</c:v>
                </c:pt>
                <c:pt idx="3">
                  <c:v>230</c:v>
                </c:pt>
                <c:pt idx="4">
                  <c:v>240</c:v>
                </c:pt>
                <c:pt idx="5">
                  <c:v>250</c:v>
                </c:pt>
                <c:pt idx="6">
                  <c:v>260</c:v>
                </c:pt>
                <c:pt idx="7">
                  <c:v>270</c:v>
                </c:pt>
                <c:pt idx="8">
                  <c:v>280</c:v>
                </c:pt>
                <c:pt idx="9">
                  <c:v>300</c:v>
                </c:pt>
                <c:pt idx="10">
                  <c:v>320</c:v>
                </c:pt>
              </c:numCache>
            </c:numRef>
          </c:cat>
          <c:val>
            <c:numRef>
              <c:f>Sheet1!$F$3:$F$13</c:f>
              <c:numCache>
                <c:formatCode>General</c:formatCode>
                <c:ptCount val="11"/>
                <c:pt idx="0">
                  <c:v>0</c:v>
                </c:pt>
                <c:pt idx="1">
                  <c:v>4</c:v>
                </c:pt>
                <c:pt idx="2">
                  <c:v>5</c:v>
                </c:pt>
                <c:pt idx="3">
                  <c:v>7</c:v>
                </c:pt>
                <c:pt idx="4">
                  <c:v>5</c:v>
                </c:pt>
                <c:pt idx="5">
                  <c:v>8</c:v>
                </c:pt>
                <c:pt idx="6">
                  <c:v>6</c:v>
                </c:pt>
                <c:pt idx="7">
                  <c:v>7</c:v>
                </c:pt>
                <c:pt idx="8">
                  <c:v>1</c:v>
                </c:pt>
                <c:pt idx="9">
                  <c:v>4</c:v>
                </c:pt>
                <c:pt idx="1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8F-4EF0-88E9-30855DEF6A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6795743"/>
        <c:axId val="1676813983"/>
      </c:barChart>
      <c:catAx>
        <c:axId val="1676795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76813983"/>
        <c:crosses val="autoZero"/>
        <c:auto val="1"/>
        <c:lblAlgn val="ctr"/>
        <c:lblOffset val="100"/>
        <c:noMultiLvlLbl val="0"/>
      </c:catAx>
      <c:valAx>
        <c:axId val="1676813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767957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10</xdr:row>
      <xdr:rowOff>52387</xdr:rowOff>
    </xdr:from>
    <xdr:to>
      <xdr:col>15</xdr:col>
      <xdr:colOff>238125</xdr:colOff>
      <xdr:row>27</xdr:row>
      <xdr:rowOff>28575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E33066C8-553F-A649-8CB3-CCBA0328C4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Pakiet Office 2007–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 2007–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 2007–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1"/>
  <sheetViews>
    <sheetView tabSelected="1" workbookViewId="0">
      <selection activeCell="Q27" sqref="Q27"/>
    </sheetView>
  </sheetViews>
  <sheetFormatPr defaultRowHeight="15" x14ac:dyDescent="0.25"/>
  <cols>
    <col min="1" max="1" width="32.42578125" customWidth="1"/>
    <col min="2" max="2" width="24.7109375" customWidth="1"/>
    <col min="3" max="3" width="9.85546875" bestFit="1" customWidth="1"/>
  </cols>
  <sheetData>
    <row r="1" spans="1:6" x14ac:dyDescent="0.25">
      <c r="A1" s="1" t="s">
        <v>0</v>
      </c>
      <c r="C1" s="2" t="s">
        <v>9</v>
      </c>
    </row>
    <row r="2" spans="1:6" x14ac:dyDescent="0.25">
      <c r="A2">
        <v>237.5</v>
      </c>
      <c r="B2" s="2" t="s">
        <v>1</v>
      </c>
      <c r="C2">
        <f>AVERAGE(dane)</f>
        <v>245.80599999999995</v>
      </c>
      <c r="E2" t="s">
        <v>10</v>
      </c>
      <c r="F2" t="s">
        <v>11</v>
      </c>
    </row>
    <row r="3" spans="1:6" x14ac:dyDescent="0.25">
      <c r="A3">
        <v>248.3</v>
      </c>
      <c r="B3" s="2" t="s">
        <v>2</v>
      </c>
      <c r="C3">
        <f>MEDIAN(dane)</f>
        <v>245.35000000000002</v>
      </c>
      <c r="E3">
        <v>170</v>
      </c>
      <c r="F3">
        <f>COUNTIFS(dane,"&lt;="&amp;E3)</f>
        <v>0</v>
      </c>
    </row>
    <row r="4" spans="1:6" x14ac:dyDescent="0.25">
      <c r="A4">
        <v>185.9</v>
      </c>
      <c r="B4" s="2" t="s">
        <v>3</v>
      </c>
      <c r="C4">
        <f>_xlfn.STDEV.P(dane)</f>
        <v>31.213922598738058</v>
      </c>
      <c r="E4">
        <v>200</v>
      </c>
      <c r="F4">
        <f>COUNTIFS(dane,"&lt;="&amp;E4)-COUNTIFS(dane,"&lt;="&amp;E3)</f>
        <v>4</v>
      </c>
    </row>
    <row r="5" spans="1:6" x14ac:dyDescent="0.25">
      <c r="A5">
        <v>299.2</v>
      </c>
      <c r="B5" s="2" t="s">
        <v>4</v>
      </c>
      <c r="C5">
        <f>MIN(dane)</f>
        <v>177</v>
      </c>
      <c r="E5">
        <v>220</v>
      </c>
      <c r="F5">
        <f>COUNTIFS(dane,"&lt;="&amp;E5)-COUNTIFS(dane,"&lt;="&amp;E4)</f>
        <v>5</v>
      </c>
    </row>
    <row r="6" spans="1:6" x14ac:dyDescent="0.25">
      <c r="A6">
        <v>196.2</v>
      </c>
      <c r="B6" s="2" t="s">
        <v>5</v>
      </c>
      <c r="C6">
        <f>MAX(dane)</f>
        <v>318.8</v>
      </c>
      <c r="E6">
        <v>230</v>
      </c>
      <c r="F6">
        <f>COUNTIFS(dane,"&lt;="&amp;E6)-COUNTIFS(dane,"&lt;="&amp;E5)</f>
        <v>7</v>
      </c>
    </row>
    <row r="7" spans="1:6" x14ac:dyDescent="0.25">
      <c r="A7">
        <v>224.7</v>
      </c>
      <c r="B7" s="2" t="s">
        <v>6</v>
      </c>
      <c r="C7">
        <f>QUARTILE(dane,1)</f>
        <v>224.7</v>
      </c>
      <c r="E7">
        <v>240</v>
      </c>
      <c r="F7">
        <f>COUNTIFS(dane,"&lt;="&amp;E7)-COUNTIFS(dane,"&lt;="&amp;E6)</f>
        <v>5</v>
      </c>
    </row>
    <row r="8" spans="1:6" x14ac:dyDescent="0.25">
      <c r="A8">
        <v>265.10000000000002</v>
      </c>
      <c r="B8" s="2" t="s">
        <v>7</v>
      </c>
      <c r="C8">
        <f>QUARTILE(dane,3)</f>
        <v>265.10000000000002</v>
      </c>
      <c r="E8">
        <v>250</v>
      </c>
      <c r="F8">
        <f>COUNTIFS(dane,"&lt;="&amp;E8)-COUNTIFS(dane,"&lt;="&amp;E7)</f>
        <v>8</v>
      </c>
    </row>
    <row r="9" spans="1:6" x14ac:dyDescent="0.25">
      <c r="A9">
        <v>212.6</v>
      </c>
      <c r="B9" s="2" t="s">
        <v>8</v>
      </c>
      <c r="C9">
        <f>SKEW(dane)</f>
        <v>0.24928343868024985</v>
      </c>
      <c r="E9">
        <v>260</v>
      </c>
      <c r="F9">
        <f>COUNTIFS(dane,"&lt;="&amp;E9)-COUNTIFS(dane,"&lt;="&amp;E8)</f>
        <v>6</v>
      </c>
    </row>
    <row r="10" spans="1:6" x14ac:dyDescent="0.25">
      <c r="A10">
        <v>218.3</v>
      </c>
      <c r="E10">
        <v>270</v>
      </c>
      <c r="F10">
        <f>COUNTIFS(dane,"&lt;="&amp;E10)-COUNTIFS(dane,"&lt;="&amp;E9)</f>
        <v>7</v>
      </c>
    </row>
    <row r="11" spans="1:6" x14ac:dyDescent="0.25">
      <c r="A11">
        <v>222.7</v>
      </c>
      <c r="E11">
        <v>280</v>
      </c>
      <c r="F11">
        <f>COUNTIFS(dane,"&lt;="&amp;E11)-COUNTIFS(dane,"&lt;="&amp;E10)</f>
        <v>1</v>
      </c>
    </row>
    <row r="12" spans="1:6" x14ac:dyDescent="0.25">
      <c r="A12">
        <v>266.5</v>
      </c>
      <c r="E12">
        <v>300</v>
      </c>
      <c r="F12">
        <f>COUNTIFS(dane,"&lt;="&amp;E12)-COUNTIFS(dane,"&lt;="&amp;E11)</f>
        <v>4</v>
      </c>
    </row>
    <row r="13" spans="1:6" x14ac:dyDescent="0.25">
      <c r="A13">
        <v>318.8</v>
      </c>
      <c r="E13">
        <v>320</v>
      </c>
      <c r="F13">
        <f>COUNTIFS(dane,"&lt;="&amp;E13)-COUNTIFS(dane,"&lt;="&amp;E12)</f>
        <v>3</v>
      </c>
    </row>
    <row r="14" spans="1:6" x14ac:dyDescent="0.25">
      <c r="A14">
        <v>251.2</v>
      </c>
      <c r="F14" s="2">
        <f>SUM(F3:F13)</f>
        <v>50</v>
      </c>
    </row>
    <row r="15" spans="1:6" x14ac:dyDescent="0.25">
      <c r="A15">
        <v>216.5</v>
      </c>
    </row>
    <row r="16" spans="1:6" x14ac:dyDescent="0.25">
      <c r="A16">
        <v>266.2</v>
      </c>
    </row>
    <row r="17" spans="1:1" x14ac:dyDescent="0.25">
      <c r="A17">
        <v>232.1</v>
      </c>
    </row>
    <row r="18" spans="1:1" x14ac:dyDescent="0.25">
      <c r="A18">
        <v>249.4</v>
      </c>
    </row>
    <row r="19" spans="1:1" x14ac:dyDescent="0.25">
      <c r="A19">
        <v>285.3</v>
      </c>
    </row>
    <row r="20" spans="1:1" x14ac:dyDescent="0.25">
      <c r="A20">
        <v>227.6</v>
      </c>
    </row>
    <row r="21" spans="1:1" x14ac:dyDescent="0.25">
      <c r="A21">
        <v>250.3</v>
      </c>
    </row>
    <row r="22" spans="1:1" x14ac:dyDescent="0.25">
      <c r="A22">
        <v>223.7</v>
      </c>
    </row>
    <row r="23" spans="1:1" x14ac:dyDescent="0.25">
      <c r="A23">
        <v>245.3</v>
      </c>
    </row>
    <row r="24" spans="1:1" x14ac:dyDescent="0.25">
      <c r="A24">
        <v>257.7</v>
      </c>
    </row>
    <row r="25" spans="1:1" x14ac:dyDescent="0.25">
      <c r="A25">
        <v>220.3</v>
      </c>
    </row>
    <row r="26" spans="1:1" x14ac:dyDescent="0.25">
      <c r="A26">
        <v>239.8</v>
      </c>
    </row>
    <row r="27" spans="1:1" x14ac:dyDescent="0.25">
      <c r="A27">
        <v>242.9</v>
      </c>
    </row>
    <row r="28" spans="1:1" x14ac:dyDescent="0.25">
      <c r="A28">
        <v>230.9</v>
      </c>
    </row>
    <row r="29" spans="1:1" x14ac:dyDescent="0.25">
      <c r="A29">
        <v>214.4</v>
      </c>
    </row>
    <row r="30" spans="1:1" x14ac:dyDescent="0.25">
      <c r="A30">
        <v>207.4</v>
      </c>
    </row>
    <row r="31" spans="1:1" x14ac:dyDescent="0.25">
      <c r="A31">
        <v>245.4</v>
      </c>
    </row>
    <row r="32" spans="1:1" x14ac:dyDescent="0.25">
      <c r="A32">
        <v>241.9</v>
      </c>
    </row>
    <row r="33" spans="1:1" x14ac:dyDescent="0.25">
      <c r="A33">
        <v>316.89999999999998</v>
      </c>
    </row>
    <row r="34" spans="1:1" x14ac:dyDescent="0.25">
      <c r="A34">
        <v>177</v>
      </c>
    </row>
    <row r="35" spans="1:1" x14ac:dyDescent="0.25">
      <c r="A35">
        <v>253.4</v>
      </c>
    </row>
    <row r="36" spans="1:1" x14ac:dyDescent="0.25">
      <c r="A36">
        <v>261.10000000000002</v>
      </c>
    </row>
    <row r="37" spans="1:1" x14ac:dyDescent="0.25">
      <c r="A37">
        <v>290.8</v>
      </c>
    </row>
    <row r="38" spans="1:1" x14ac:dyDescent="0.25">
      <c r="A38">
        <v>265.10000000000002</v>
      </c>
    </row>
    <row r="39" spans="1:1" x14ac:dyDescent="0.25">
      <c r="A39">
        <v>224.7</v>
      </c>
    </row>
    <row r="40" spans="1:1" x14ac:dyDescent="0.25">
      <c r="A40">
        <v>250</v>
      </c>
    </row>
    <row r="41" spans="1:1" x14ac:dyDescent="0.25">
      <c r="A41">
        <v>266.3</v>
      </c>
    </row>
    <row r="42" spans="1:1" x14ac:dyDescent="0.25">
      <c r="A42">
        <v>240.6</v>
      </c>
    </row>
    <row r="43" spans="1:1" x14ac:dyDescent="0.25">
      <c r="A43">
        <v>273.10000000000002</v>
      </c>
    </row>
    <row r="44" spans="1:1" x14ac:dyDescent="0.25">
      <c r="A44">
        <v>194</v>
      </c>
    </row>
    <row r="45" spans="1:1" x14ac:dyDescent="0.25">
      <c r="A45">
        <v>301.89999999999998</v>
      </c>
    </row>
    <row r="46" spans="1:1" x14ac:dyDescent="0.25">
      <c r="A46">
        <v>294</v>
      </c>
    </row>
    <row r="47" spans="1:1" x14ac:dyDescent="0.25">
      <c r="A47">
        <v>239.9</v>
      </c>
    </row>
    <row r="48" spans="1:1" x14ac:dyDescent="0.25">
      <c r="A48">
        <v>268.3</v>
      </c>
    </row>
    <row r="49" spans="1:1" x14ac:dyDescent="0.25">
      <c r="A49">
        <v>251.4</v>
      </c>
    </row>
    <row r="50" spans="1:1" x14ac:dyDescent="0.25">
      <c r="A50">
        <v>225.1</v>
      </c>
    </row>
    <row r="51" spans="1:1" x14ac:dyDescent="0.25">
      <c r="A51">
        <v>252.6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</vt:i4>
      </vt:variant>
      <vt:variant>
        <vt:lpstr>Nazwane zakresy</vt:lpstr>
      </vt:variant>
      <vt:variant>
        <vt:i4>1</vt:i4>
      </vt:variant>
    </vt:vector>
  </HeadingPairs>
  <TitlesOfParts>
    <vt:vector size="2" baseType="lpstr">
      <vt:lpstr>Sheet1</vt:lpstr>
      <vt:lpstr>dane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Marcin Albiniak</cp:lastModifiedBy>
  <dcterms:created xsi:type="dcterms:W3CDTF">2025-05-20T05:09:47Z</dcterms:created>
  <dcterms:modified xsi:type="dcterms:W3CDTF">2025-05-20T13:29:42Z</dcterms:modified>
</cp:coreProperties>
</file>