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ina/Documents/Studying/НИР/calculations/"/>
    </mc:Choice>
  </mc:AlternateContent>
  <xr:revisionPtr revIDLastSave="0" documentId="13_ncr:1_{FE126869-D3A4-8544-86C0-60384C4FF613}" xr6:coauthVersionLast="47" xr6:coauthVersionMax="47" xr10:uidLastSave="{00000000-0000-0000-0000-000000000000}"/>
  <bookViews>
    <workbookView xWindow="0" yWindow="620" windowWidth="26660" windowHeight="15760" activeTab="3" xr2:uid="{00000000-000D-0000-FFFF-FFFF00000000}"/>
  </bookViews>
  <sheets>
    <sheet name="Sheet1" sheetId="1" r:id="rId1"/>
    <sheet name="2011" sheetId="9" r:id="rId2"/>
    <sheet name="deflator" sheetId="8" r:id="rId3"/>
    <sheet name="deflator_plot_p" sheetId="10" r:id="rId4"/>
    <sheet name="deflator_plot_not_p" sheetId="11" r:id="rId5"/>
    <sheet name="without_date" sheetId="2" r:id="rId6"/>
    <sheet name="real" sheetId="3" r:id="rId7"/>
    <sheet name="real_time" sheetId="6" r:id="rId8"/>
    <sheet name="coefficients" sheetId="7" r:id="rId9"/>
    <sheet name="before 2005" sheetId="5" r:id="rId10"/>
    <sheet name="without_social_politics" sheetId="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" i="7" l="1" a="1"/>
  <c r="AA1" i="7" s="1"/>
  <c r="N3" i="1"/>
  <c r="O3" i="1"/>
  <c r="P3" i="1"/>
  <c r="Q3" i="1"/>
  <c r="R3" i="1"/>
  <c r="S3" i="1"/>
  <c r="T3" i="1"/>
  <c r="U3" i="1"/>
  <c r="V3" i="1"/>
  <c r="W3" i="1"/>
  <c r="N4" i="1"/>
  <c r="O4" i="1"/>
  <c r="P4" i="1"/>
  <c r="Q4" i="1"/>
  <c r="R4" i="1"/>
  <c r="S4" i="1"/>
  <c r="T4" i="1"/>
  <c r="U4" i="1"/>
  <c r="V4" i="1"/>
  <c r="W4" i="1"/>
  <c r="N5" i="1"/>
  <c r="O5" i="1"/>
  <c r="P5" i="1"/>
  <c r="Q5" i="1"/>
  <c r="R5" i="1"/>
  <c r="S5" i="1"/>
  <c r="T5" i="1"/>
  <c r="U5" i="1"/>
  <c r="V5" i="1"/>
  <c r="W5" i="1"/>
  <c r="N6" i="1"/>
  <c r="O6" i="1"/>
  <c r="P6" i="1"/>
  <c r="Q6" i="1"/>
  <c r="R6" i="1"/>
  <c r="S6" i="1"/>
  <c r="T6" i="1"/>
  <c r="U6" i="1"/>
  <c r="V6" i="1"/>
  <c r="W6" i="1"/>
  <c r="N7" i="1"/>
  <c r="O7" i="1"/>
  <c r="P7" i="1"/>
  <c r="Q7" i="1"/>
  <c r="R7" i="1"/>
  <c r="S7" i="1"/>
  <c r="T7" i="1"/>
  <c r="U7" i="1"/>
  <c r="V7" i="1"/>
  <c r="W7" i="1"/>
  <c r="N8" i="1"/>
  <c r="O8" i="1"/>
  <c r="P8" i="1"/>
  <c r="Q8" i="1"/>
  <c r="R8" i="1"/>
  <c r="S8" i="1"/>
  <c r="T8" i="1"/>
  <c r="U8" i="1"/>
  <c r="V8" i="1"/>
  <c r="W8" i="1"/>
  <c r="N9" i="1"/>
  <c r="O9" i="1"/>
  <c r="P9" i="1"/>
  <c r="Q9" i="1"/>
  <c r="R9" i="1"/>
  <c r="S9" i="1"/>
  <c r="T9" i="1"/>
  <c r="U9" i="1"/>
  <c r="V9" i="1"/>
  <c r="W9" i="1"/>
  <c r="N10" i="1"/>
  <c r="O10" i="1"/>
  <c r="P10" i="1"/>
  <c r="Q10" i="1"/>
  <c r="R10" i="1"/>
  <c r="S10" i="1"/>
  <c r="T10" i="1"/>
  <c r="U10" i="1"/>
  <c r="V10" i="1"/>
  <c r="W10" i="1"/>
  <c r="N11" i="1"/>
  <c r="O11" i="1"/>
  <c r="P11" i="1"/>
  <c r="Q11" i="1"/>
  <c r="R11" i="1"/>
  <c r="S11" i="1"/>
  <c r="T11" i="1"/>
  <c r="U11" i="1"/>
  <c r="V11" i="1"/>
  <c r="W11" i="1"/>
  <c r="N12" i="1"/>
  <c r="O12" i="1"/>
  <c r="P12" i="1"/>
  <c r="Q12" i="1"/>
  <c r="R12" i="1"/>
  <c r="S12" i="1"/>
  <c r="T12" i="1"/>
  <c r="U12" i="1"/>
  <c r="V12" i="1"/>
  <c r="W12" i="1"/>
  <c r="N13" i="1"/>
  <c r="O13" i="1"/>
  <c r="P13" i="1"/>
  <c r="Q13" i="1"/>
  <c r="R13" i="1"/>
  <c r="S13" i="1"/>
  <c r="T13" i="1"/>
  <c r="U13" i="1"/>
  <c r="V13" i="1"/>
  <c r="W13" i="1"/>
  <c r="N14" i="1"/>
  <c r="O14" i="1"/>
  <c r="P14" i="1"/>
  <c r="Q14" i="1"/>
  <c r="R14" i="1"/>
  <c r="S14" i="1"/>
  <c r="T14" i="1"/>
  <c r="U14" i="1"/>
  <c r="V14" i="1"/>
  <c r="W14" i="1"/>
  <c r="N15" i="1"/>
  <c r="O15" i="1"/>
  <c r="P15" i="1"/>
  <c r="Q15" i="1"/>
  <c r="R15" i="1"/>
  <c r="S15" i="1"/>
  <c r="T15" i="1"/>
  <c r="U15" i="1"/>
  <c r="V15" i="1"/>
  <c r="W15" i="1"/>
  <c r="N16" i="1"/>
  <c r="O16" i="1"/>
  <c r="P16" i="1"/>
  <c r="Q16" i="1"/>
  <c r="R16" i="1"/>
  <c r="S16" i="1"/>
  <c r="T16" i="1"/>
  <c r="U16" i="1"/>
  <c r="V16" i="1"/>
  <c r="W16" i="1"/>
  <c r="N17" i="1"/>
  <c r="O17" i="1"/>
  <c r="P17" i="1"/>
  <c r="Q17" i="1"/>
  <c r="R17" i="1"/>
  <c r="S17" i="1"/>
  <c r="T17" i="1"/>
  <c r="U17" i="1"/>
  <c r="V17" i="1"/>
  <c r="W17" i="1"/>
  <c r="N18" i="1"/>
  <c r="O18" i="1"/>
  <c r="P18" i="1"/>
  <c r="Q18" i="1"/>
  <c r="R18" i="1"/>
  <c r="S18" i="1"/>
  <c r="T18" i="1"/>
  <c r="U18" i="1"/>
  <c r="V18" i="1"/>
  <c r="W18" i="1"/>
  <c r="N19" i="1"/>
  <c r="O19" i="1"/>
  <c r="P19" i="1"/>
  <c r="Q19" i="1"/>
  <c r="R19" i="1"/>
  <c r="S19" i="1"/>
  <c r="T19" i="1"/>
  <c r="U19" i="1"/>
  <c r="V19" i="1"/>
  <c r="W19" i="1"/>
  <c r="N20" i="1"/>
  <c r="O20" i="1"/>
  <c r="P20" i="1"/>
  <c r="Q20" i="1"/>
  <c r="R20" i="1"/>
  <c r="S20" i="1"/>
  <c r="T20" i="1"/>
  <c r="U20" i="1"/>
  <c r="V20" i="1"/>
  <c r="W20" i="1"/>
  <c r="N21" i="1"/>
  <c r="O21" i="1"/>
  <c r="P21" i="1"/>
  <c r="Q21" i="1"/>
  <c r="R21" i="1"/>
  <c r="S21" i="1"/>
  <c r="T21" i="1"/>
  <c r="U21" i="1"/>
  <c r="V21" i="1"/>
  <c r="W21" i="1"/>
  <c r="N22" i="1"/>
  <c r="O22" i="1"/>
  <c r="P22" i="1"/>
  <c r="Q22" i="1"/>
  <c r="R22" i="1"/>
  <c r="S22" i="1"/>
  <c r="T22" i="1"/>
  <c r="U22" i="1"/>
  <c r="V22" i="1"/>
  <c r="W22" i="1"/>
  <c r="N23" i="1"/>
  <c r="O23" i="1"/>
  <c r="P23" i="1"/>
  <c r="Q23" i="1"/>
  <c r="R23" i="1"/>
  <c r="S23" i="1"/>
  <c r="T23" i="1"/>
  <c r="U23" i="1"/>
  <c r="V23" i="1"/>
  <c r="W23" i="1"/>
  <c r="N24" i="1"/>
  <c r="O24" i="1"/>
  <c r="P24" i="1"/>
  <c r="Q24" i="1"/>
  <c r="R24" i="1"/>
  <c r="S24" i="1"/>
  <c r="T24" i="1"/>
  <c r="U24" i="1"/>
  <c r="V24" i="1"/>
  <c r="W24" i="1"/>
  <c r="N25" i="1"/>
  <c r="O25" i="1"/>
  <c r="P25" i="1"/>
  <c r="Q25" i="1"/>
  <c r="R25" i="1"/>
  <c r="S25" i="1"/>
  <c r="T25" i="1"/>
  <c r="U25" i="1"/>
  <c r="V25" i="1"/>
  <c r="W25" i="1"/>
  <c r="N26" i="1"/>
  <c r="O26" i="1"/>
  <c r="P26" i="1"/>
  <c r="Q26" i="1"/>
  <c r="R26" i="1"/>
  <c r="S26" i="1"/>
  <c r="T26" i="1"/>
  <c r="U26" i="1"/>
  <c r="V26" i="1"/>
  <c r="W26" i="1"/>
  <c r="N27" i="1"/>
  <c r="O27" i="1"/>
  <c r="P27" i="1"/>
  <c r="Q27" i="1"/>
  <c r="R27" i="1"/>
  <c r="S27" i="1"/>
  <c r="T27" i="1"/>
  <c r="U27" i="1"/>
  <c r="V27" i="1"/>
  <c r="W27" i="1"/>
  <c r="N28" i="1"/>
  <c r="O28" i="1"/>
  <c r="P28" i="1"/>
  <c r="Q28" i="1"/>
  <c r="R28" i="1"/>
  <c r="S28" i="1"/>
  <c r="T28" i="1"/>
  <c r="U28" i="1"/>
  <c r="V28" i="1"/>
  <c r="W28" i="1"/>
  <c r="N29" i="1"/>
  <c r="O29" i="1"/>
  <c r="P29" i="1"/>
  <c r="Q29" i="1"/>
  <c r="R29" i="1"/>
  <c r="S29" i="1"/>
  <c r="T29" i="1"/>
  <c r="U29" i="1"/>
  <c r="V29" i="1"/>
  <c r="W29" i="1"/>
  <c r="N30" i="1"/>
  <c r="O30" i="1"/>
  <c r="P30" i="1"/>
  <c r="Q30" i="1"/>
  <c r="R30" i="1"/>
  <c r="S30" i="1"/>
  <c r="T30" i="1"/>
  <c r="U30" i="1"/>
  <c r="V30" i="1"/>
  <c r="W30" i="1"/>
  <c r="N31" i="1"/>
  <c r="O31" i="1"/>
  <c r="P31" i="1"/>
  <c r="Q31" i="1"/>
  <c r="R31" i="1"/>
  <c r="S31" i="1"/>
  <c r="T31" i="1"/>
  <c r="U31" i="1"/>
  <c r="V31" i="1"/>
  <c r="W31" i="1"/>
  <c r="N32" i="1"/>
  <c r="O32" i="1"/>
  <c r="P32" i="1"/>
  <c r="Q32" i="1"/>
  <c r="R32" i="1"/>
  <c r="S32" i="1"/>
  <c r="T32" i="1"/>
  <c r="U32" i="1"/>
  <c r="V32" i="1"/>
  <c r="W32" i="1"/>
  <c r="N33" i="1"/>
  <c r="O33" i="1"/>
  <c r="P33" i="1"/>
  <c r="Q33" i="1"/>
  <c r="R33" i="1"/>
  <c r="S33" i="1"/>
  <c r="T33" i="1"/>
  <c r="U33" i="1"/>
  <c r="V33" i="1"/>
  <c r="W33" i="1"/>
  <c r="N34" i="1"/>
  <c r="O34" i="1"/>
  <c r="P34" i="1"/>
  <c r="Q34" i="1"/>
  <c r="R34" i="1"/>
  <c r="S34" i="1"/>
  <c r="T34" i="1"/>
  <c r="U34" i="1"/>
  <c r="V34" i="1"/>
  <c r="W34" i="1"/>
  <c r="N35" i="1"/>
  <c r="O35" i="1"/>
  <c r="P35" i="1"/>
  <c r="Q35" i="1"/>
  <c r="R35" i="1"/>
  <c r="S35" i="1"/>
  <c r="T35" i="1"/>
  <c r="U35" i="1"/>
  <c r="V35" i="1"/>
  <c r="W35" i="1"/>
  <c r="N36" i="1"/>
  <c r="O36" i="1"/>
  <c r="P36" i="1"/>
  <c r="Q36" i="1"/>
  <c r="R36" i="1"/>
  <c r="S36" i="1"/>
  <c r="T36" i="1"/>
  <c r="U36" i="1"/>
  <c r="V36" i="1"/>
  <c r="W36" i="1"/>
  <c r="N37" i="1"/>
  <c r="O37" i="1"/>
  <c r="P37" i="1"/>
  <c r="Q37" i="1"/>
  <c r="R37" i="1"/>
  <c r="S37" i="1"/>
  <c r="T37" i="1"/>
  <c r="U37" i="1"/>
  <c r="V37" i="1"/>
  <c r="W37" i="1"/>
  <c r="N38" i="1"/>
  <c r="O38" i="1"/>
  <c r="P38" i="1"/>
  <c r="Q38" i="1"/>
  <c r="R38" i="1"/>
  <c r="S38" i="1"/>
  <c r="T38" i="1"/>
  <c r="U38" i="1"/>
  <c r="V38" i="1"/>
  <c r="W38" i="1"/>
  <c r="N39" i="1"/>
  <c r="O39" i="1"/>
  <c r="P39" i="1"/>
  <c r="Q39" i="1"/>
  <c r="R39" i="1"/>
  <c r="S39" i="1"/>
  <c r="T39" i="1"/>
  <c r="U39" i="1"/>
  <c r="V39" i="1"/>
  <c r="W39" i="1"/>
  <c r="N40" i="1"/>
  <c r="O40" i="1"/>
  <c r="P40" i="1"/>
  <c r="Q40" i="1"/>
  <c r="R40" i="1"/>
  <c r="S40" i="1"/>
  <c r="T40" i="1"/>
  <c r="U40" i="1"/>
  <c r="V40" i="1"/>
  <c r="W40" i="1"/>
  <c r="N41" i="1"/>
  <c r="O41" i="1"/>
  <c r="P41" i="1"/>
  <c r="Q41" i="1"/>
  <c r="R41" i="1"/>
  <c r="S41" i="1"/>
  <c r="T41" i="1"/>
  <c r="U41" i="1"/>
  <c r="V41" i="1"/>
  <c r="W41" i="1"/>
  <c r="N42" i="1"/>
  <c r="O42" i="1"/>
  <c r="P42" i="1"/>
  <c r="Q42" i="1"/>
  <c r="R42" i="1"/>
  <c r="S42" i="1"/>
  <c r="T42" i="1"/>
  <c r="U42" i="1"/>
  <c r="V42" i="1"/>
  <c r="W42" i="1"/>
  <c r="N43" i="1"/>
  <c r="O43" i="1"/>
  <c r="P43" i="1"/>
  <c r="Q43" i="1"/>
  <c r="R43" i="1"/>
  <c r="S43" i="1"/>
  <c r="T43" i="1"/>
  <c r="U43" i="1"/>
  <c r="V43" i="1"/>
  <c r="W43" i="1"/>
  <c r="N44" i="1"/>
  <c r="O44" i="1"/>
  <c r="P44" i="1"/>
  <c r="Q44" i="1"/>
  <c r="R44" i="1"/>
  <c r="S44" i="1"/>
  <c r="T44" i="1"/>
  <c r="U44" i="1"/>
  <c r="V44" i="1"/>
  <c r="W44" i="1"/>
  <c r="N45" i="1"/>
  <c r="O45" i="1"/>
  <c r="P45" i="1"/>
  <c r="Q45" i="1"/>
  <c r="R45" i="1"/>
  <c r="S45" i="1"/>
  <c r="T45" i="1"/>
  <c r="U45" i="1"/>
  <c r="V45" i="1"/>
  <c r="W45" i="1"/>
  <c r="N46" i="1"/>
  <c r="O46" i="1"/>
  <c r="P46" i="1"/>
  <c r="Q46" i="1"/>
  <c r="R46" i="1"/>
  <c r="S46" i="1"/>
  <c r="T46" i="1"/>
  <c r="U46" i="1"/>
  <c r="V46" i="1"/>
  <c r="W46" i="1"/>
  <c r="N47" i="1"/>
  <c r="O47" i="1"/>
  <c r="P47" i="1"/>
  <c r="Q47" i="1"/>
  <c r="R47" i="1"/>
  <c r="S47" i="1"/>
  <c r="T47" i="1"/>
  <c r="U47" i="1"/>
  <c r="V47" i="1"/>
  <c r="W47" i="1"/>
  <c r="N48" i="1"/>
  <c r="O48" i="1"/>
  <c r="P48" i="1"/>
  <c r="Q48" i="1"/>
  <c r="R48" i="1"/>
  <c r="S48" i="1"/>
  <c r="T48" i="1"/>
  <c r="U48" i="1"/>
  <c r="V48" i="1"/>
  <c r="W48" i="1"/>
  <c r="N49" i="1"/>
  <c r="O49" i="1"/>
  <c r="P49" i="1"/>
  <c r="Q49" i="1"/>
  <c r="R49" i="1"/>
  <c r="S49" i="1"/>
  <c r="T49" i="1"/>
  <c r="U49" i="1"/>
  <c r="V49" i="1"/>
  <c r="W49" i="1"/>
  <c r="N50" i="1"/>
  <c r="O50" i="1"/>
  <c r="P50" i="1"/>
  <c r="Q50" i="1"/>
  <c r="R50" i="1"/>
  <c r="S50" i="1"/>
  <c r="T50" i="1"/>
  <c r="U50" i="1"/>
  <c r="V50" i="1"/>
  <c r="W50" i="1"/>
  <c r="N51" i="1"/>
  <c r="O51" i="1"/>
  <c r="P51" i="1"/>
  <c r="Q51" i="1"/>
  <c r="R51" i="1"/>
  <c r="S51" i="1"/>
  <c r="T51" i="1"/>
  <c r="U51" i="1"/>
  <c r="V51" i="1"/>
  <c r="W51" i="1"/>
  <c r="N52" i="1"/>
  <c r="O52" i="1"/>
  <c r="P52" i="1"/>
  <c r="Q52" i="1"/>
  <c r="R52" i="1"/>
  <c r="S52" i="1"/>
  <c r="T52" i="1"/>
  <c r="U52" i="1"/>
  <c r="V52" i="1"/>
  <c r="W52" i="1"/>
  <c r="N53" i="1"/>
  <c r="O53" i="1"/>
  <c r="P53" i="1"/>
  <c r="Q53" i="1"/>
  <c r="R53" i="1"/>
  <c r="S53" i="1"/>
  <c r="T53" i="1"/>
  <c r="U53" i="1"/>
  <c r="V53" i="1"/>
  <c r="W53" i="1"/>
  <c r="N54" i="1"/>
  <c r="O54" i="1"/>
  <c r="P54" i="1"/>
  <c r="Q54" i="1"/>
  <c r="R54" i="1"/>
  <c r="S54" i="1"/>
  <c r="T54" i="1"/>
  <c r="U54" i="1"/>
  <c r="V54" i="1"/>
  <c r="W54" i="1"/>
  <c r="N55" i="1"/>
  <c r="O55" i="1"/>
  <c r="P55" i="1"/>
  <c r="Q55" i="1"/>
  <c r="R55" i="1"/>
  <c r="S55" i="1"/>
  <c r="T55" i="1"/>
  <c r="U55" i="1"/>
  <c r="V55" i="1"/>
  <c r="W55" i="1"/>
  <c r="N56" i="1"/>
  <c r="O56" i="1"/>
  <c r="P56" i="1"/>
  <c r="Q56" i="1"/>
  <c r="R56" i="1"/>
  <c r="S56" i="1"/>
  <c r="T56" i="1"/>
  <c r="U56" i="1"/>
  <c r="V56" i="1"/>
  <c r="W56" i="1"/>
  <c r="N57" i="1"/>
  <c r="O57" i="1"/>
  <c r="P57" i="1"/>
  <c r="Q57" i="1"/>
  <c r="R57" i="1"/>
  <c r="S57" i="1"/>
  <c r="T57" i="1"/>
  <c r="U57" i="1"/>
  <c r="V57" i="1"/>
  <c r="W57" i="1"/>
  <c r="N58" i="1"/>
  <c r="O58" i="1"/>
  <c r="P58" i="1"/>
  <c r="Q58" i="1"/>
  <c r="R58" i="1"/>
  <c r="S58" i="1"/>
  <c r="T58" i="1"/>
  <c r="U58" i="1"/>
  <c r="V58" i="1"/>
  <c r="W58" i="1"/>
  <c r="N59" i="1"/>
  <c r="O59" i="1"/>
  <c r="P59" i="1"/>
  <c r="Q59" i="1"/>
  <c r="R59" i="1"/>
  <c r="S59" i="1"/>
  <c r="T59" i="1"/>
  <c r="U59" i="1"/>
  <c r="V59" i="1"/>
  <c r="W59" i="1"/>
  <c r="N60" i="1"/>
  <c r="O60" i="1"/>
  <c r="P60" i="1"/>
  <c r="Q60" i="1"/>
  <c r="R60" i="1"/>
  <c r="S60" i="1"/>
  <c r="T60" i="1"/>
  <c r="U60" i="1"/>
  <c r="V60" i="1"/>
  <c r="W60" i="1"/>
  <c r="N61" i="1"/>
  <c r="O61" i="1"/>
  <c r="P61" i="1"/>
  <c r="Q61" i="1"/>
  <c r="R61" i="1"/>
  <c r="S61" i="1"/>
  <c r="T61" i="1"/>
  <c r="U61" i="1"/>
  <c r="V61" i="1"/>
  <c r="W61" i="1"/>
  <c r="N62" i="1"/>
  <c r="O62" i="1"/>
  <c r="P62" i="1"/>
  <c r="Q62" i="1"/>
  <c r="R62" i="1"/>
  <c r="S62" i="1"/>
  <c r="T62" i="1"/>
  <c r="U62" i="1"/>
  <c r="V62" i="1"/>
  <c r="W62" i="1"/>
  <c r="N63" i="1"/>
  <c r="O63" i="1"/>
  <c r="P63" i="1"/>
  <c r="Q63" i="1"/>
  <c r="R63" i="1"/>
  <c r="S63" i="1"/>
  <c r="T63" i="1"/>
  <c r="U63" i="1"/>
  <c r="V63" i="1"/>
  <c r="W63" i="1"/>
  <c r="N64" i="1"/>
  <c r="O64" i="1"/>
  <c r="P64" i="1"/>
  <c r="Q64" i="1"/>
  <c r="R64" i="1"/>
  <c r="S64" i="1"/>
  <c r="T64" i="1"/>
  <c r="U64" i="1"/>
  <c r="V64" i="1"/>
  <c r="W64" i="1"/>
  <c r="N65" i="1"/>
  <c r="O65" i="1"/>
  <c r="P65" i="1"/>
  <c r="Q65" i="1"/>
  <c r="R65" i="1"/>
  <c r="S65" i="1"/>
  <c r="T65" i="1"/>
  <c r="U65" i="1"/>
  <c r="V65" i="1"/>
  <c r="W65" i="1"/>
  <c r="N66" i="1"/>
  <c r="O66" i="1"/>
  <c r="P66" i="1"/>
  <c r="Q66" i="1"/>
  <c r="R66" i="1"/>
  <c r="S66" i="1"/>
  <c r="T66" i="1"/>
  <c r="U66" i="1"/>
  <c r="V66" i="1"/>
  <c r="W66" i="1"/>
  <c r="N67" i="1"/>
  <c r="O67" i="1"/>
  <c r="P67" i="1"/>
  <c r="Q67" i="1"/>
  <c r="R67" i="1"/>
  <c r="S67" i="1"/>
  <c r="T67" i="1"/>
  <c r="U67" i="1"/>
  <c r="V67" i="1"/>
  <c r="W67" i="1"/>
  <c r="N68" i="1"/>
  <c r="O68" i="1"/>
  <c r="P68" i="1"/>
  <c r="Q68" i="1"/>
  <c r="R68" i="1"/>
  <c r="S68" i="1"/>
  <c r="T68" i="1"/>
  <c r="U68" i="1"/>
  <c r="V68" i="1"/>
  <c r="W68" i="1"/>
  <c r="N69" i="1"/>
  <c r="O69" i="1"/>
  <c r="P69" i="1"/>
  <c r="Q69" i="1"/>
  <c r="R69" i="1"/>
  <c r="S69" i="1"/>
  <c r="T69" i="1"/>
  <c r="U69" i="1"/>
  <c r="V69" i="1"/>
  <c r="W69" i="1"/>
  <c r="N70" i="1"/>
  <c r="O70" i="1"/>
  <c r="P70" i="1"/>
  <c r="Q70" i="1"/>
  <c r="R70" i="1"/>
  <c r="S70" i="1"/>
  <c r="T70" i="1"/>
  <c r="U70" i="1"/>
  <c r="V70" i="1"/>
  <c r="W70" i="1"/>
  <c r="N71" i="1"/>
  <c r="O71" i="1"/>
  <c r="P71" i="1"/>
  <c r="Q71" i="1"/>
  <c r="R71" i="1"/>
  <c r="S71" i="1"/>
  <c r="T71" i="1"/>
  <c r="U71" i="1"/>
  <c r="V71" i="1"/>
  <c r="W71" i="1"/>
  <c r="W2" i="1"/>
  <c r="O2" i="1"/>
  <c r="P2" i="1"/>
  <c r="Q2" i="1"/>
  <c r="R2" i="1"/>
  <c r="S2" i="1"/>
  <c r="T2" i="1"/>
  <c r="U2" i="1"/>
  <c r="V2" i="1"/>
  <c r="N2" i="1"/>
  <c r="E2" i="5" l="1"/>
  <c r="C2" i="5"/>
  <c r="B2" i="5"/>
  <c r="I2" i="5"/>
  <c r="D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tc={7982E365-3581-7840-BD42-67E464FBA145}</author>
    <author>tc={89A54A76-1D7B-CB49-A89E-3DD20B274248}</author>
    <author>tc={50ADC361-1523-6D4B-9057-6183F84DD42D}</author>
    <author>tc={5AF57EB8-E15E-E346-85A8-11390379C55F}</author>
    <author>tc={C0E43E90-B0BB-D149-A7FB-64819D02867B}</author>
    <author>tc={1FDEC052-F7CD-3C47-AEC6-62B24D454FBC}</author>
    <author>tc={D1D3E65A-295E-0D42-8AF6-77754BB04500}</author>
    <author>tc={A8519D96-97C8-A645-BD9B-C54B482EB3C5}</author>
    <author>tc={F93F27EB-FDFE-014A-A3E9-4867B02CE446}</author>
    <author>tc={87A0E2F2-8CF0-C942-A021-3740B0AD10F0}</author>
    <author>tc={F391B516-942C-DB40-864D-C3B9DEBC47F9}</author>
    <author>tc={A64EC968-C0C9-C64E-BE8E-5BA32B0FB4BC}</author>
    <author>tc={9712BBD8-974F-0C4A-8515-74A61C0C4A48}</author>
    <author>tc={5EBFEA2B-7187-C243-89CF-E7E251077AE3}</author>
    <author>tc={6991ED1A-B716-A443-85DF-4F46E73C2F38}</author>
    <author>tc={E9E0B133-A390-B144-9EE9-946FE5BD81A2}</author>
    <author>tc={3270B446-ECA3-1E49-A71B-1E23ECC54ECB}</author>
    <author>tc={3DB6880F-8A2D-AD46-9F96-F3DF76BDC657}</author>
    <author>tc={A04A2DA2-6675-A143-82BE-7E5DAFB1EE20}</author>
    <author>tc={F6BBADCA-A3A7-0942-BF44-8260DEA0A949}</author>
    <author>tc={1E23AD8F-6CCE-ED49-B3BF-52DC15AE649D}</author>
    <author>tc={1131A8A0-908D-7B4E-BC1B-D2EABC61619E}</author>
    <author>tc={7BACBB38-C848-074C-A546-93919CDDF15D}</author>
    <author>tc={366025A5-BB23-6645-996A-40F7F0BC2F55}</author>
    <author>tc={463DEE5F-771C-AB46-A2D3-40D87DBED0B0}</author>
    <author>tc={5A2427A5-6EC2-D94D-A112-E1D2B67D5AE0}</author>
    <author>tc={44CB9A8E-B8B2-9C4A-BC71-CCAE01458F24}</author>
    <author>tc={1FA73C4B-1B25-914E-94DA-C1D93134673F}</author>
    <author>tc={29D3A8EF-805A-8A4C-9DF4-7DE19EDF5B47}</author>
    <author>tc={A173A104-5797-5F47-9ED2-1F6BDFE3E738}</author>
    <author>tc={21C99A17-E307-D341-95E9-001D184D1C6D}</author>
    <author>tc={A1B6F4A1-231B-3546-B784-F4B29B813E96}</author>
    <author>tc={A685792A-0E89-214F-AF3A-F337F38EACA3}</author>
    <author>tc={B8D88BC3-1834-374E-91C2-4E7515EE4A21}</author>
    <author>tc={208A4A50-69E2-564E-8044-799391C138A4}</author>
    <author>tc={2388338F-10BF-E246-9654-DA993ACD5D4A}</author>
    <author>tc={7D003956-4C16-3B48-BCB6-3D331DB64801}</author>
    <author>tc={062229E3-5F0F-E443-963E-186244579949}</author>
    <author>tc={F264CD2C-6ABE-DB49-BAE0-BB7B858B77FF}</author>
    <author>tc={2C2F3A29-0AC2-1542-A087-119784BEA7BE}</author>
    <author>tc={0ACFF9FE-307D-BB48-8DF7-C654FCB2DF32}</author>
    <author>tc={6B8E504A-4DA4-E947-92AD-583C0E6C4E16}</author>
    <author>tc={EEB1510F-B61A-9044-A2DA-1E6604920EA8}</author>
    <author>tc={E19A7F10-404C-CF43-B8B4-7098A4D22818}</author>
    <author>tc={E7B66E17-C7DE-0B43-BB8A-3F9405B25EBD}</author>
    <author>tc={950B71E9-6A02-1C48-A593-48A1E4D4C6F2}</author>
    <author>tc={0D9834C0-213E-9944-AE2C-EC1AF23E9BC4}</author>
    <author>tc={CD65B37B-44B1-894C-8A3E-FA3A0878A5D1}</author>
    <author>tc={F72BC812-F474-0245-8DFC-05EF799C69B9}</author>
    <author>tc={09292638-360F-034B-9CA1-EA840D751B82}</author>
    <author>tc={2B6769F9-EDE5-1A43-9F86-A6FE49917F30}</author>
    <author>tc={CAB72D8A-DC99-EA4B-A13F-4746D7042920}</author>
    <author>tc={A50495DE-A38A-2B43-9AF6-26AE95A8D652}</author>
    <author>tc={C97E8CB2-F89F-C642-8394-93994D1C9543}</author>
    <author>tc={3586820C-C4A0-D64A-AC85-61AF81DFDF57}</author>
    <author>tc={C13CC0D5-6045-104E-B72B-9CC2175BB875}</author>
  </authors>
  <commentList>
    <comment ref="N2" authorId="0" shapeId="0" xr:uid="{7982E365-3581-7840-BD42-67E464FBA145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Значим, через пару кварталов затухает</t>
      </text>
    </comment>
    <comment ref="P2" authorId="1" shapeId="0" xr:uid="{89A54A76-1D7B-CB49-A89E-3DD20B274248}">
      <text>
        <t>[Threaded comment]
Your version of Excel allows you to read this threaded comment; however, any edits to it will get removed if the file is opened in a newer version of Excel. Learn more: https://go.microsoft.com/fwlink/?linkid=870924
Comment:
    Дамми 2006</t>
      </text>
    </comment>
    <comment ref="M3" authorId="2" shapeId="0" xr:uid="{50ADC361-1523-6D4B-9057-6183F84DD42D}">
      <text>
        <t>[Threaded comment]
Your version of Excel allows you to read this threaded comment; however, any edits to it will get removed if the file is opened in a newer version of Excel. Learn more: https://go.microsoft.com/fwlink/?linkid=870924
Comment:
    Первые 2 квартала отрицателен, не значим</t>
      </text>
    </comment>
    <comment ref="P3" authorId="3" shapeId="0" xr:uid="{5AF57EB8-E15E-E346-85A8-11390379C55F}">
      <text>
        <t>[Threaded comment]
Your version of Excel allows you to read this threaded comment; however, any edits to it will get removed if the file is opened in a newer version of Excel. Learn more: https://go.microsoft.com/fwlink/?linkid=870924
Comment:
    Не значим</t>
      </text>
    </comment>
    <comment ref="Q3" authorId="4" shapeId="0" xr:uid="{C0E43E90-B0BB-D149-A7FB-64819D02867B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пару кварталов</t>
      </text>
    </comment>
    <comment ref="S3" authorId="5" shapeId="0" xr:uid="{1FDEC052-F7CD-3C47-AEC6-62B24D454F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долго</t>
      </text>
    </comment>
    <comment ref="L4" authorId="6" shapeId="0" xr:uid="{D1D3E65A-295E-0D42-8AF6-77754BB045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Значим только на 1 периоде
</t>
      </text>
    </comment>
    <comment ref="M4" authorId="7" shapeId="0" xr:uid="{A8519D96-97C8-A645-BD9B-C54B482EB3C5}">
      <text>
        <t>[Threaded comment]
Your version of Excel allows you to read this threaded comment; however, any edits to it will get removed if the file is opened in a newer version of Excel. Learn more: https://go.microsoft.com/fwlink/?linkid=870924
Comment:
    Положительное значимое влияние только на протяжении первых 2 периодов
Дальше отрицательное незначимое</t>
      </text>
    </comment>
    <comment ref="P4" authorId="8" shapeId="0" xr:uid="{F93F27EB-FDFE-014A-A3E9-4867B02C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первые пару кварталов</t>
      </text>
    </comment>
    <comment ref="Q4" authorId="9" shapeId="0" xr:uid="{87A0E2F2-8CF0-C942-A021-3740B0AD10F0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2 квартала
Reply:
    Оба вместе с национальной обороной через 1,5 года отрицательные</t>
      </text>
    </comment>
    <comment ref="S4" authorId="10" shapeId="0" xr:uid="{F391B516-942C-DB40-864D-C3B9DEBC47F9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в 1 квартале</t>
      </text>
    </comment>
    <comment ref="L5" authorId="11" shapeId="0" xr:uid="{A64EC968-C0C9-C64E-BE8E-5BA32B0FB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на паре периодов</t>
      </text>
    </comment>
    <comment ref="M5" authorId="12" shapeId="0" xr:uid="{9712BBD8-974F-0C4A-8515-74A61C0C4A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Значимое первые 2 квартала
</t>
      </text>
    </comment>
    <comment ref="P5" authorId="13" shapeId="0" xr:uid="{5EBFEA2B-7187-C243-89CF-E7E251077AE3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первые 2 квартала</t>
      </text>
    </comment>
    <comment ref="Q5" authorId="14" shapeId="0" xr:uid="{6991ED1A-B716-A443-85DF-4F46E73C2F38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пару кварталов</t>
      </text>
    </comment>
    <comment ref="S5" authorId="15" shapeId="0" xr:uid="{E9E0B133-A390-B144-9EE9-946FE5BD81A2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1 квартал</t>
      </text>
    </comment>
    <comment ref="T5" authorId="16" shapeId="0" xr:uid="{3270B446-ECA3-1E49-A71B-1E23ECC54ECB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пару кварталов</t>
      </text>
    </comment>
    <comment ref="P6" authorId="17" shapeId="0" xr:uid="{3DB6880F-8A2D-AD46-9F96-F3DF76BDC657}">
      <text>
        <t>[Threaded comment]
Your version of Excel allows you to read this threaded comment; however, any edits to it will get removed if the file is opened in a newer version of Excel. Learn more: https://go.microsoft.com/fwlink/?linkid=870924
Comment:
    Рисуем?</t>
      </text>
    </comment>
    <comment ref="Q6" authorId="18" shapeId="0" xr:uid="{A04A2DA2-6675-A143-82BE-7E5DAFB1EE20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1 год, дамми 2020</t>
      </text>
    </comment>
    <comment ref="S6" authorId="19" shapeId="0" xr:uid="{F6BBADCA-A3A7-0942-BF44-8260DEA0A949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долго</t>
      </text>
    </comment>
    <comment ref="T6" authorId="20" shapeId="0" xr:uid="{1E23AD8F-6CCE-ED49-B3BF-52DC15AE649D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долго</t>
      </text>
    </comment>
    <comment ref="P7" authorId="21" shapeId="0" xr:uid="{1131A8A0-908D-7B4E-BC1B-D2EABC61619E}">
      <text>
        <t>[Threaded comment]
Your version of Excel allows you to read this threaded comment; however, any edits to it will get removed if the file is opened in a newer version of Excel. Learn more: https://go.microsoft.com/fwlink/?linkid=870924
Comment:
    Не значим</t>
      </text>
    </comment>
    <comment ref="Q7" authorId="22" shapeId="0" xr:uid="{7BACBB38-C848-074C-A546-93919CDDF15D}">
      <text>
        <t>[Threaded comment]
Your version of Excel allows you to read this threaded comment; however, any edits to it will get removed if the file is opened in a newer version of Excel. Learn more: https://go.microsoft.com/fwlink/?linkid=870924
Comment:
    Незначим</t>
      </text>
    </comment>
    <comment ref="S7" authorId="23" shapeId="0" xr:uid="{366025A5-BB23-6645-996A-40F7F0BC2F55}">
      <text>
        <t>[Threaded comment]
Your version of Excel allows you to read this threaded comment; however, any edits to it will get removed if the file is opened in a newer version of Excel. Learn more: https://go.microsoft.com/fwlink/?linkid=870924
Comment:
    Не значим</t>
      </text>
    </comment>
    <comment ref="K8" authorId="24" shapeId="0" xr:uid="{463DEE5F-771C-AB46-A2D3-40D87DBED0B0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1 квартал, положителен первые 5 кварталов</t>
      </text>
    </comment>
    <comment ref="M8" authorId="25" shapeId="0" xr:uid="{5A2427A5-6EC2-D94D-A112-E1D2B67D5A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Сначала почти значимо положителен, после 4 кварталов отрицателен </t>
      </text>
    </comment>
    <comment ref="P8" authorId="26" shapeId="0" xr:uid="{44CB9A8E-B8B2-9C4A-BC71-CCAE01458F24}">
      <text>
        <t>[Threaded comment]
Your version of Excel allows you to read this threaded comment; however, any edits to it will get removed if the file is opened in a newer version of Excel. Learn more: https://go.microsoft.com/fwlink/?linkid=870924
Comment:
    Не значим</t>
      </text>
    </comment>
    <comment ref="Q8" authorId="27" shapeId="0" xr:uid="{1FA73C4B-1B25-914E-94DA-C1D93134673F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чуть дольше года</t>
      </text>
    </comment>
    <comment ref="S8" authorId="28" shapeId="0" xr:uid="{29D3A8EF-805A-8A4C-9DF4-7DE19EDF5B47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3 квартала</t>
      </text>
    </comment>
    <comment ref="T8" authorId="29" shapeId="0" xr:uid="{A173A104-5797-5F47-9ED2-1F6BDFE3E738}">
      <text>
        <t>[Threaded comment]
Your version of Excel allows you to read this threaded comment; however, any edits to it will get removed if the file is opened in a newer version of Excel. Learn more: https://go.microsoft.com/fwlink/?linkid=870924
Comment:
    Не значим</t>
      </text>
    </comment>
    <comment ref="K9" authorId="30" shapeId="0" xr:uid="{21C99A17-E307-D341-95E9-001D184D1C6D}">
      <text>
        <t>[Threaded comment]
Your version of Excel allows you to read this threaded comment; however, any edits to it will get removed if the file is opened in a newer version of Excel. Learn more: https://go.microsoft.com/fwlink/?linkid=870924
Comment:
    В начале значимо положителен, но После 1 года значение irf становится отрицательным</t>
      </text>
    </comment>
    <comment ref="M9" authorId="31" shapeId="0" xr:uid="{A1B6F4A1-231B-3546-B784-F4B29B813E96}">
      <text>
        <t>[Threaded comment]
Your version of Excel allows you to read this threaded comment; however, any edits to it will get removed if the file is opened in a newer version of Excel. Learn more: https://go.microsoft.com/fwlink/?linkid=870924
Comment:
    Незначим после пары кварталов, отрицателен после 5 кварталов</t>
      </text>
    </comment>
    <comment ref="N9" authorId="32" shapeId="0" xr:uid="{A685792A-0E89-214F-AF3A-F337F38EACA3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Значим, затухает спустя год</t>
      </text>
    </comment>
    <comment ref="P9" authorId="33" shapeId="0" xr:uid="{B8D88BC3-1834-374E-91C2-4E7515EE4A21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только 1 квартал</t>
      </text>
    </comment>
    <comment ref="Q9" authorId="34" shapeId="0" xr:uid="{208A4A50-69E2-564E-8044-799391C138A4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1 квартал</t>
      </text>
    </comment>
    <comment ref="S9" authorId="35" shapeId="0" xr:uid="{2388338F-10BF-E246-9654-DA993ACD5D4A}">
      <text>
        <t>[Threaded comment]
Your version of Excel allows you to read this threaded comment; however, any edits to it will get removed if the file is opened in a newer version of Excel. Learn more: https://go.microsoft.com/fwlink/?linkid=870924
Comment:
    Не значим</t>
      </text>
    </comment>
    <comment ref="T9" authorId="36" shapeId="0" xr:uid="{7D003956-4C16-3B48-BCB6-3D331DB64801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6 кварталов
Reply:
    Дальше почти значимо ниже нуля</t>
      </text>
    </comment>
    <comment ref="K10" authorId="37" shapeId="0" xr:uid="{062229E3-5F0F-E443-963E-186244579949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в первый год</t>
      </text>
    </comment>
    <comment ref="L10" authorId="38" shapeId="0" xr:uid="{F264CD2C-6ABE-DB49-BAE0-BB7B858B77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Горизонт эффекта в целом значительно короче
Reply:
    Около 5 кварталов
</t>
      </text>
    </comment>
    <comment ref="M10" authorId="39" shapeId="0" xr:uid="{2C2F3A29-0AC2-1542-A087-119784BEA7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После 6 квартала =0
</t>
      </text>
    </comment>
    <comment ref="N10" authorId="40" shapeId="0" xr:uid="{0ACFF9FE-307D-BB48-8DF7-C654FCB2DF32}">
      <text>
        <t>[Threaded comment]
Your version of Excel allows you to read this threaded comment; however, any edits to it will get removed if the file is opened in a newer version of Excel. Learn more: https://go.microsoft.com/fwlink/?linkid=870924
Comment:
    Незначим спустя пару кварталов</t>
      </text>
    </comment>
    <comment ref="P10" authorId="41" shapeId="0" xr:uid="{6B8E504A-4DA4-E947-92AD-583C0E6C4E16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только 1 квартал</t>
      </text>
    </comment>
    <comment ref="Q10" authorId="42" shapeId="0" xr:uid="{EEB1510F-B61A-9044-A2DA-1E6604920EA8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пару кварталов</t>
      </text>
    </comment>
    <comment ref="S10" authorId="43" shapeId="0" xr:uid="{E19A7F10-404C-CF43-B8B4-7098A4D22818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</t>
      </text>
    </comment>
    <comment ref="T10" authorId="44" shapeId="0" xr:uid="{E7B66E17-C7DE-0B43-BB8A-3F9405B25EBD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</t>
      </text>
    </comment>
    <comment ref="L11" authorId="45" shapeId="0" xr:uid="{950B71E9-6A02-1C48-A593-48A1E4D4C6F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Незначим абсолютно
</t>
      </text>
    </comment>
    <comment ref="M11" authorId="46" shapeId="0" xr:uid="{0D9834C0-213E-9944-AE2C-EC1AF23E9BC4}">
      <text>
        <t>[Threaded comment]
Your version of Excel allows you to read this threaded comment; however, any edits to it will get removed if the file is opened in a newer version of Excel. Learn more: https://go.microsoft.com/fwlink/?linkid=870924
Comment:
    Очень маленько и незначимое</t>
      </text>
    </comment>
    <comment ref="N11" authorId="47" shapeId="0" xr:uid="{CD65B37B-44B1-894C-8A3E-FA3A0878A5D1}">
      <text>
        <t>[Threaded comment]
Your version of Excel allows you to read this threaded comment; however, any edits to it will get removed if the file is opened in a newer version of Excel. Learn more: https://go.microsoft.com/fwlink/?linkid=870924
Comment:
    Незначим</t>
      </text>
    </comment>
    <comment ref="P11" authorId="48" shapeId="0" xr:uid="{F72BC812-F474-0245-8DFC-05EF799C69B9}">
      <text>
        <t>[Threaded comment]
Your version of Excel allows you to read this threaded comment; however, any edits to it will get removed if the file is opened in a newer version of Excel. Learn more: https://go.microsoft.com/fwlink/?linkid=870924
Comment:
    Незначим</t>
      </text>
    </comment>
    <comment ref="S11" authorId="49" shapeId="0" xr:uid="{09292638-360F-034B-9CA1-EA840D751B82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с 6 по 11 кварталы</t>
      </text>
    </comment>
    <comment ref="T11" authorId="50" shapeId="0" xr:uid="{2B6769F9-EDE5-1A43-9F86-A6FE49917F30}">
      <text>
        <t>[Threaded comment]
Your version of Excel allows you to read this threaded comment; however, any edits to it will get removed if the file is opened in a newer version of Excel. Learn more: https://go.microsoft.com/fwlink/?linkid=870924
Comment:
    Становится значимым после 7 периода</t>
      </text>
    </comment>
    <comment ref="K12" authorId="51" shapeId="0" xr:uid="{CAB72D8A-DC99-EA4B-A13F-4746D7042920}">
      <text>
        <t>[Threaded comment]
Your version of Excel allows you to read this threaded comment; however, any edits to it will get removed if the file is opened in a newer version of Excel. Learn more: https://go.microsoft.com/fwlink/?linkid=870924
Comment:
    Vidumano</t>
      </text>
    </comment>
    <comment ref="M12" authorId="52" shapeId="0" xr:uid="{A50495DE-A38A-2B43-9AF6-26AE95A8D6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Расходится, проблема
</t>
      </text>
    </comment>
    <comment ref="N12" authorId="53" shapeId="0" xr:uid="{C97E8CB2-F89F-C642-8394-93994D1C9543}">
      <text>
        <t>[Threaded comment]
Your version of Excel allows you to read this threaded comment; however, any edits to it will get removed if the file is opened in a newer version of Excel. Learn more: https://go.microsoft.com/fwlink/?linkid=870924
Comment:
    Незначим спустя пару кварталов</t>
      </text>
    </comment>
    <comment ref="Q12" authorId="54" shapeId="0" xr:uid="{3586820C-C4A0-D64A-AC85-61AF81DFDF57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1 год</t>
      </text>
    </comment>
    <comment ref="U12" authorId="55" shapeId="0" xr:uid="{C13CC0D5-6045-104E-B72B-9CC2175BB875}">
      <text>
        <t>[Threaded comment]
Your version of Excel allows you to read this threaded comment; however, any edits to it will get removed if the file is opened in a newer version of Excel. Learn more: https://go.microsoft.com/fwlink/?linkid=870924
Comment:
    Значим пару кварталов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<sst xmlns="http://schemas.openxmlformats.org/spreadsheetml/2006/main" count="178" uniqueCount="60">
  <si>
    <t>Дата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</si>
  <si>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</si>
  <si>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</si>
  <si>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</si>
  <si>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</si>
  <si>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</si>
  <si>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</si>
  <si>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</si>
  <si>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 И СРЕДСТВА МАССОВОЙ ИНФОРМАЦИИ</t>
  </si>
  <si>
    <t>ЗДРАВООХРАНЕНИЕ, ФИЗИЧЕСКАЯ КУЛЬТУРА И СПОРТ</t>
  </si>
  <si>
    <t>СОЦИАЛЬНАЯ ПОЛИТИКА</t>
  </si>
  <si>
    <t>time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</si>
  <si>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</si>
  <si>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</si>
  <si>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</si>
  <si>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</si>
  <si>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Охрана окружающей среды</t>
  </si>
  <si>
    <t>Жилищно-коммунальное хозяйство</t>
  </si>
  <si>
    <t>Образование</t>
  </si>
  <si>
    <t>Культура, кинематография и средства массовой информации</t>
  </si>
  <si>
    <t>Здравоохранение и физическая культура</t>
  </si>
  <si>
    <t>Социальная политика</t>
  </si>
  <si>
    <t>Межбюджетные трансферты</t>
  </si>
  <si>
    <t>Авторы</t>
  </si>
  <si>
    <t>Иванова, Каменских (2011)</t>
  </si>
  <si>
    <t>Кудрин, Кнобель (2017)</t>
  </si>
  <si>
    <t>Совокупные расходы</t>
  </si>
  <si>
    <t>Балаев (2018)</t>
  </si>
  <si>
    <t>Зяблицкий (2020)</t>
  </si>
  <si>
    <t>Модель 1</t>
  </si>
  <si>
    <t>Модель 2</t>
  </si>
  <si>
    <t>Статья расходов</t>
  </si>
  <si>
    <t>Жилищно-комунальное хозяйство</t>
  </si>
  <si>
    <t>Здравоохранение, физическая культура и спорт</t>
  </si>
  <si>
    <t xml:space="preserve">Значение мультипликатора </t>
  </si>
  <si>
    <t>Культура, кинематография</t>
  </si>
  <si>
    <t>Здравоохранение</t>
  </si>
  <si>
    <t>Физическая культура и спорт</t>
  </si>
  <si>
    <t>Средства массовой информации</t>
  </si>
  <si>
    <t>2005-2016, в уровнях</t>
  </si>
  <si>
    <t>2005-2016, в разностях</t>
  </si>
  <si>
    <t>0,15*</t>
  </si>
  <si>
    <t>1,03*</t>
  </si>
  <si>
    <t>0,53*</t>
  </si>
  <si>
    <t>2005-2022,  в уровнях</t>
  </si>
  <si>
    <t>2005-2022,  в разностях</t>
  </si>
  <si>
    <t xml:space="preserve"> </t>
  </si>
  <si>
    <t xml:space="preserve">Общегосударственные вопросы </t>
  </si>
  <si>
    <t>0,24/0,46</t>
  </si>
  <si>
    <t>с налогами (мульт за 4 кв)</t>
  </si>
  <si>
    <t>0,35*</t>
  </si>
  <si>
    <t>супер маленький и незначимый что жопа какой</t>
  </si>
  <si>
    <t>мизерный и незначимый</t>
  </si>
  <si>
    <t>Оценка мультипликатора (за 4 квартала)</t>
  </si>
  <si>
    <t>Килиан до 2016 8 кварталов</t>
  </si>
  <si>
    <t>Килиан до 2020 8 кварталов</t>
  </si>
  <si>
    <t>Килиан до 2020 4 квартала</t>
  </si>
  <si>
    <t>Килиан до 2020 8 кварталов с дамми</t>
  </si>
  <si>
    <t>расходится</t>
  </si>
  <si>
    <t>2005-2022 с лагами экзогенных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</si>
</sst>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 CE"/>
      <family val="1"/>
      <charset val="238"/>
    </font>
    <font>
      <sz val="12"/>
      <name val="Arial Cyr"/>
      <charset val="204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color theme="0" tint="-0.499984740745262"/>
      <name val="Calibri"/>
      <family val="2"/>
      <scheme val="minor"/>
    </font>
    <font>
      <sz val="12"/>
      <name val="Times New Roman"/>
      <family val="1"/>
      <charset val="204"/>
    </font>
    <font>
      <sz val="10"/>
      <color rgb="FF000000"/>
      <name val="Tahoma"/>
      <family val="2"/>
    </font>
    <font>
      <sz val="11"/>
      <color theme="1"/>
      <name val="Times New Roman"/>
      <family val="1"/>
    </font>
    <font>
      <sz val="11"/>
      <color theme="0" tint="-0.499984740745262"/>
      <name val="Times New Roman"/>
      <family val="1"/>
    </font>
    <font>
      <sz val="11"/>
      <color rgb="FF000000"/>
      <name val="Times New Roman"/>
      <family val="1"/>
    </font>
    <font>
      <sz val="11"/>
      <color rgb="FF808080"/>
      <name val="Times New Roman"/>
      <family val="1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4" fontId="2" fillId="0" borderId="0" xfId="0" applyNumberFormat="1" applyFont="1" applyAlignment="1" applyProtection="1">
      <alignment horizontal="right" wrapText="1"/>
      <protection locked="0"/>
    </xf>
    <xf numFmtId="49" fontId="3" fillId="0" borderId="1" xfId="0" applyNumberFormat="1" applyFont="1" applyBorder="1" applyAlignment="1">
      <alignment wrapText="1"/>
    </xf>
    <xf numFmtId="3" fontId="2" fillId="0" borderId="2" xfId="0" applyNumberFormat="1" applyFont="1" applyBorder="1" applyAlignment="1" applyProtection="1">
      <alignment horizontal="right"/>
      <protection locked="0"/>
    </xf>
    <xf numFmtId="0" fontId="0" fillId="0" borderId="0" xfId="0" applyAlignment="1">
      <alignment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5" fillId="0" borderId="7" xfId="0" applyFont="1" applyBorder="1"/>
    <xf numFmtId="0" fontId="5" fillId="3" borderId="7" xfId="0" applyFont="1" applyFill="1" applyBorder="1"/>
    <xf numFmtId="0" fontId="6" fillId="0" borderId="1" xfId="0" applyFont="1" applyBorder="1" applyAlignment="1">
      <alignment wrapText="1"/>
    </xf>
    <xf numFmtId="0" fontId="8" fillId="0" borderId="0" xfId="0" applyFont="1"/>
    <xf numFmtId="0" fontId="0" fillId="0" borderId="8" xfId="0" applyBorder="1" applyAlignment="1">
      <alignment wrapText="1"/>
    </xf>
    <xf numFmtId="0" fontId="11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0" fillId="0" borderId="3" xfId="0" applyBorder="1"/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Times New Roman"/>
        <family val="1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Times New Roman"/>
        <family val="1"/>
        <scheme val="none"/>
      </font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Альбинона Лупанян" id="{6C61C10E-88E6-4943-B212-575E2CFA4D14}" userId="c29dc92d7b8b953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3E27C1-3124-0340-AAA5-9C4B856505A4}" name="Table3" displayName="Table3" ref="A1:G18" totalsRowShown="0">
  <autoFilter ref="A1:G18" xr:uid="{A43E27C1-3124-0340-AAA5-9C4B856505A4}"/>
  <tableColumns count="7">
    <tableColumn id="1" xr3:uid="{F4FB33E7-19BA-0043-B9A0-D2D15B271314}" name="Дата"/>
    <tableColumn id="2" xr3:uid="{39E4CE9D-F9ED-5045-B4E5-6593C3B23BF1}" name="ОБЩЕГОСУДАРСТВЕННЫЕ ВОПРОСЫ"/>
    <tableColumn id="3" xr3:uid="{D39A1CA9-AC8A-E04A-8A22-04E6154CB822}" name="НАЦИОНАЛЬНАЯ ЭКОНОМИКА"/>
    <tableColumn id="4" xr3:uid="{28C4BB47-523A-E54F-AC65-AFF7E6A57B0C}" name="ОБРАЗОВАНИЕ"/>
    <tableColumn id="5" xr3:uid="{A6F47D5C-30EC-1D4D-960D-536F2217813B}" name="ЗДРАВООХРАНЕНИЕ, ФИЗИЧЕСКАЯ КУЛЬТУРА И СПОРТ"/>
    <tableColumn id="6" xr3:uid="{30538C5D-1C4B-0241-8811-A2BC7D52AAC7}" name="ОХРАНА ОКРУЖАЮЩЕЙ СРЕДЫ"/>
    <tableColumn id="7" xr3:uid="{75F7FBC6-E2C6-F446-8C42-F4A113CD1D35}" name="КУЛЬТУРА, КИНЕМАТОГРАФИЯ И СРЕДСТВА МАССОВОЙ ИНФОРМАЦИИ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BC7C94-6195-9C44-BBED-987FFCDB2E65}" name="Table1" displayName="Table1" ref="I1:P12" totalsRowShown="0" headerRowDxfId="8" dataDxfId="9" headerRowBorderDxfId="11" tableBorderDxfId="12" totalsRowBorderDxfId="10">
  <autoFilter ref="I1:P12" xr:uid="{8FBC7C94-6195-9C44-BBED-987FFCDB2E65}"/>
  <tableColumns count="8">
    <tableColumn id="1" xr3:uid="{632BD6CF-B29B-3B4C-86E4-7F799A5D0309}" name=" " dataDxfId="7"/>
    <tableColumn id="2" xr3:uid="{49A36024-2E3F-D048-BE19-AD41F2EFB861}" name="Кудрин, Кнобель (2017)" dataDxfId="6"/>
    <tableColumn id="3" xr3:uid="{0D5AB8B4-56BF-A44D-8E17-2B3B541BDA95}" name="2005-2016, в уровнях" dataDxfId="5"/>
    <tableColumn id="4" xr3:uid="{944D0780-3475-5049-AD27-C998D6354583}" name="2005-2016, в разностях" dataDxfId="4"/>
    <tableColumn id="5" xr3:uid="{C50B1DB5-9D32-C348-98A1-DED00FDF14A1}" name="2005-2022,  в уровнях" dataDxfId="3"/>
    <tableColumn id="6" xr3:uid="{A60D4EEE-E84F-1A4B-8EF4-E25EB4513FEA}" name="2005-2022,  в разностях" dataDxfId="2"/>
    <tableColumn id="9" xr3:uid="{8EFFB579-11E7-324A-8C62-05E533DB70A2}" name="2005-2022 с лагами экзогенных" dataDxfId="0"/>
    <tableColumn id="7" xr3:uid="{8ED948C6-063A-E446-998D-647FFEC68B1A}" name="с налогами (мульт за 4 кв)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" dT="2023-05-18T14:04:55.85" personId="{6C61C10E-88E6-4943-B212-575E2CFA4D14}" id="{7982E365-3581-7840-BD42-67E464FBA145}">
    <text>Значим, через пару кварталов затухает</text>
  </threadedComment>
  <threadedComment ref="P2" dT="2023-05-19T21:47:05.02" personId="{6C61C10E-88E6-4943-B212-575E2CFA4D14}" id="{89A54A76-1D7B-CB49-A89E-3DD20B274248}">
    <text>Дамми 2006</text>
  </threadedComment>
  <threadedComment ref="M3" dT="2023-05-18T13:19:56.72" personId="{6C61C10E-88E6-4943-B212-575E2CFA4D14}" id="{50ADC361-1523-6D4B-9057-6183F84DD42D}">
    <text>Первые 2 квартала отрицателен, не значим</text>
  </threadedComment>
  <threadedComment ref="P3" dT="2023-05-19T22:14:29.67" personId="{6C61C10E-88E6-4943-B212-575E2CFA4D14}" id="{5AF57EB8-E15E-E346-85A8-11390379C55F}">
    <text>Не значим</text>
  </threadedComment>
  <threadedComment ref="Q3" dT="2023-05-20T13:49:30.92" personId="{6C61C10E-88E6-4943-B212-575E2CFA4D14}" id="{C0E43E90-B0BB-D149-A7FB-64819D02867B}">
    <text>Значим пару кварталов</text>
  </threadedComment>
  <threadedComment ref="S3" dT="2023-05-24T22:59:37.49" personId="{6C61C10E-88E6-4943-B212-575E2CFA4D14}" id="{1FDEC052-F7CD-3C47-AEC6-62B24D454FBC}">
    <text>Значим долго</text>
  </threadedComment>
  <threadedComment ref="L4" dT="2023-05-18T20:35:49.77" personId="{6C61C10E-88E6-4943-B212-575E2CFA4D14}" id="{D1D3E65A-295E-0D42-8AF6-77754BB04500}">
    <text xml:space="preserve">Значим только на 1 периоде
</text>
  </threadedComment>
  <threadedComment ref="M4" dT="2023-05-18T13:16:17.86" personId="{6C61C10E-88E6-4943-B212-575E2CFA4D14}" id="{A8519D96-97C8-A645-BD9B-C54B482EB3C5}">
    <text>Положительное значимое влияние только на протяжении первых 2 периодов
Дальше отрицательное незначимое</text>
  </threadedComment>
  <threadedComment ref="P4" dT="2023-05-19T22:14:42.90" personId="{6C61C10E-88E6-4943-B212-575E2CFA4D14}" id="{F93F27EB-FDFE-014A-A3E9-4867B02CE446}">
    <text>Значим первые пару кварталов</text>
  </threadedComment>
  <threadedComment ref="Q4" dT="2023-05-20T13:51:17.91" personId="{6C61C10E-88E6-4943-B212-575E2CFA4D14}" id="{87A0E2F2-8CF0-C942-A021-3740B0AD10F0}">
    <text>Значим 2 квартала</text>
  </threadedComment>
  <threadedComment ref="Q4" dT="2023-05-20T14:10:32.34" personId="{6C61C10E-88E6-4943-B212-575E2CFA4D14}" id="{8652BBC1-9F61-0E46-8996-DB232D1CB623}" parentId="{87A0E2F2-8CF0-C942-A021-3740B0AD10F0}">
    <text>Оба вместе с национальной обороной через 1,5 года отрицательные</text>
  </threadedComment>
  <threadedComment ref="S4" dT="2023-05-24T23:01:04.37" personId="{6C61C10E-88E6-4943-B212-575E2CFA4D14}" id="{F391B516-942C-DB40-864D-C3B9DEBC47F9}">
    <text>значим в 1 квартале</text>
  </threadedComment>
  <threadedComment ref="L5" dT="2023-05-18T20:35:23.31" personId="{6C61C10E-88E6-4943-B212-575E2CFA4D14}" id="{A64EC968-C0C9-C64E-BE8E-5BA32B0FB4BC}">
    <text>Значим на паре периодов</text>
  </threadedComment>
  <threadedComment ref="M5" dT="2023-05-18T13:17:26.00" personId="{6C61C10E-88E6-4943-B212-575E2CFA4D14}" id="{9712BBD8-974F-0C4A-8515-74A61C0C4A48}">
    <text xml:space="preserve">Значимое первые 2 квартала
</text>
  </threadedComment>
  <threadedComment ref="P5" dT="2023-05-19T22:19:37.70" personId="{6C61C10E-88E6-4943-B212-575E2CFA4D14}" id="{5EBFEA2B-7187-C243-89CF-E7E251077AE3}">
    <text>Значим первые 2 квартала</text>
  </threadedComment>
  <threadedComment ref="Q5" dT="2023-05-20T13:54:46.37" personId="{6C61C10E-88E6-4943-B212-575E2CFA4D14}" id="{6991ED1A-B716-A443-85DF-4F46E73C2F38}">
    <text>Значим пару кварталов</text>
  </threadedComment>
  <threadedComment ref="S5" dT="2023-05-25T12:53:30.42" personId="{6C61C10E-88E6-4943-B212-575E2CFA4D14}" id="{E9E0B133-A390-B144-9EE9-946FE5BD81A2}">
    <text>Значим 1 квартал</text>
  </threadedComment>
  <threadedComment ref="T5" dT="2023-05-24T23:11:49.46" personId="{6C61C10E-88E6-4943-B212-575E2CFA4D14}" id="{3270B446-ECA3-1E49-A71B-1E23ECC54ECB}">
    <text>Значим пару кварталов</text>
  </threadedComment>
  <threadedComment ref="P6" dT="2023-05-19T22:39:06.08" personId="{6C61C10E-88E6-4943-B212-575E2CFA4D14}" id="{3DB6880F-8A2D-AD46-9F96-F3DF76BDC657}">
    <text>Рисуем?</text>
  </threadedComment>
  <threadedComment ref="Q6" dT="2023-05-20T12:23:23.96" personId="{6C61C10E-88E6-4943-B212-575E2CFA4D14}" id="{A04A2DA2-6675-A143-82BE-7E5DAFB1EE20}">
    <text>Значим 1 год, дамми 2020</text>
  </threadedComment>
  <threadedComment ref="S6" dT="2023-05-25T12:59:09.37" personId="{6C61C10E-88E6-4943-B212-575E2CFA4D14}" id="{F6BBADCA-A3A7-0942-BF44-8260DEA0A949}">
    <text>Значим долго</text>
  </threadedComment>
  <threadedComment ref="T6" dT="2023-05-24T23:13:30.89" personId="{6C61C10E-88E6-4943-B212-575E2CFA4D14}" id="{1E23AD8F-6CCE-ED49-B3BF-52DC15AE649D}">
    <text>Значим долго</text>
  </threadedComment>
  <threadedComment ref="P7" dT="2023-05-19T22:16:28.99" personId="{6C61C10E-88E6-4943-B212-575E2CFA4D14}" id="{1131A8A0-908D-7B4E-BC1B-D2EABC61619E}">
    <text>Не значим</text>
  </threadedComment>
  <threadedComment ref="Q7" dT="2023-05-20T13:52:19.98" personId="{6C61C10E-88E6-4943-B212-575E2CFA4D14}" id="{7BACBB38-C848-074C-A546-93919CDDF15D}">
    <text>Незначим</text>
  </threadedComment>
  <threadedComment ref="S7" dT="2023-05-24T23:06:12.05" personId="{6C61C10E-88E6-4943-B212-575E2CFA4D14}" id="{366025A5-BB23-6645-996A-40F7F0BC2F55}">
    <text>Не значим</text>
  </threadedComment>
  <threadedComment ref="K8" dT="2023-05-18T12:53:47.32" personId="{6C61C10E-88E6-4943-B212-575E2CFA4D14}" id="{463DEE5F-771C-AB46-A2D3-40D87DBED0B0}">
    <text>Значим 1 квартал, положителен первые 5 кварталов</text>
  </threadedComment>
  <threadedComment ref="M8" dT="2023-05-18T13:23:22.11" personId="{6C61C10E-88E6-4943-B212-575E2CFA4D14}" id="{5A2427A5-6EC2-D94D-A112-E1D2B67D5AE0}">
    <text xml:space="preserve">Сначала почти значимо положителен, после 4 кварталов отрицателен </text>
  </threadedComment>
  <threadedComment ref="P8" dT="2023-05-19T22:11:13.32" personId="{6C61C10E-88E6-4943-B212-575E2CFA4D14}" id="{44CB9A8E-B8B2-9C4A-BC71-CCAE01458F24}">
    <text>Не значим</text>
  </threadedComment>
  <threadedComment ref="Q8" dT="2023-05-20T13:48:12.88" personId="{6C61C10E-88E6-4943-B212-575E2CFA4D14}" id="{1FA73C4B-1B25-914E-94DA-C1D93134673F}">
    <text>Значим чуть дольше года</text>
  </threadedComment>
  <threadedComment ref="S8" dT="2023-05-25T12:28:00.70" personId="{6C61C10E-88E6-4943-B212-575E2CFA4D14}" id="{29D3A8EF-805A-8A4C-9DF4-7DE19EDF5B47}">
    <text>Значим 3 квартала</text>
  </threadedComment>
  <threadedComment ref="T8" dT="2023-05-24T22:57:57.81" personId="{6C61C10E-88E6-4943-B212-575E2CFA4D14}" id="{A173A104-5797-5F47-9ED2-1F6BDFE3E738}">
    <text>Не значим</text>
  </threadedComment>
  <threadedComment ref="K9" dT="2023-05-18T12:43:44.04" personId="{6C61C10E-88E6-4943-B212-575E2CFA4D14}" id="{21C99A17-E307-D341-95E9-001D184D1C6D}">
    <text>В начале значимо положителен, но После 1 года значение irf становится отрицательным</text>
  </threadedComment>
  <threadedComment ref="M9" dT="2023-05-18T13:25:39.37" personId="{6C61C10E-88E6-4943-B212-575E2CFA4D14}" id="{A1B6F4A1-231B-3546-B784-F4B29B813E96}">
    <text>Незначим после пары кварталов, отрицателен после 5 кварталов</text>
  </threadedComment>
  <threadedComment ref="N9" dT="2023-05-18T14:12:02.78" personId="{6C61C10E-88E6-4943-B212-575E2CFA4D14}" id="{A685792A-0E89-214F-AF3A-F337F38EACA3}">
    <text>Значим, затухает спустя год</text>
  </threadedComment>
  <threadedComment ref="P9" dT="2023-05-19T22:18:23.31" personId="{6C61C10E-88E6-4943-B212-575E2CFA4D14}" id="{B8D88BC3-1834-374E-91C2-4E7515EE4A21}">
    <text>Значим только 1 квартал</text>
  </threadedComment>
  <threadedComment ref="Q9" dT="2023-05-20T13:53:33.65" personId="{6C61C10E-88E6-4943-B212-575E2CFA4D14}" id="{208A4A50-69E2-564E-8044-799391C138A4}">
    <text>Значим 1 квартал</text>
  </threadedComment>
  <threadedComment ref="S9" dT="2023-05-25T12:46:18.52" personId="{6C61C10E-88E6-4943-B212-575E2CFA4D14}" id="{2388338F-10BF-E246-9654-DA993ACD5D4A}">
    <text>Не значим</text>
  </threadedComment>
  <threadedComment ref="T9" dT="2023-05-24T23:09:21.42" personId="{6C61C10E-88E6-4943-B212-575E2CFA4D14}" id="{7D003956-4C16-3B48-BCB6-3D331DB64801}">
    <text>Значим 6 кварталов</text>
  </threadedComment>
  <threadedComment ref="T9" dT="2023-05-24T23:10:03.85" personId="{6C61C10E-88E6-4943-B212-575E2CFA4D14}" id="{D4944FF4-4922-5F4B-ACD4-605B7BD23642}" parentId="{7D003956-4C16-3B48-BCB6-3D331DB64801}">
    <text>Дальше почти значимо ниже нуля</text>
  </threadedComment>
  <threadedComment ref="K10" dT="2023-05-18T12:51:31.84" personId="{6C61C10E-88E6-4943-B212-575E2CFA4D14}" id="{062229E3-5F0F-E443-963E-186244579949}">
    <text>Значим в первый год</text>
  </threadedComment>
  <threadedComment ref="L10" dT="2023-05-18T13:01:35.88" personId="{6C61C10E-88E6-4943-B212-575E2CFA4D14}" id="{F264CD2C-6ABE-DB49-BAE0-BB7B858B77FF}">
    <text xml:space="preserve">Горизонт эффекта в целом значительно короче
</text>
  </threadedComment>
  <threadedComment ref="L10" dT="2023-05-18T13:06:08.48" personId="{6C61C10E-88E6-4943-B212-575E2CFA4D14}" id="{6B6722C1-5288-6949-86C8-169F11951A84}" parentId="{F264CD2C-6ABE-DB49-BAE0-BB7B858B77FF}">
    <text xml:space="preserve">Около 5 кварталов
</text>
  </threadedComment>
  <threadedComment ref="M10" dT="2023-05-18T13:29:33.76" personId="{6C61C10E-88E6-4943-B212-575E2CFA4D14}" id="{2C2F3A29-0AC2-1542-A087-119784BEA7BE}">
    <text xml:space="preserve">После 6 квартала =0
</text>
  </threadedComment>
  <threadedComment ref="N10" dT="2023-05-18T14:08:10.53" personId="{6C61C10E-88E6-4943-B212-575E2CFA4D14}" id="{0ACFF9FE-307D-BB48-8DF7-C654FCB2DF32}">
    <text>Незначим спустя пару кварталов</text>
  </threadedComment>
  <threadedComment ref="P10" dT="2023-05-19T22:04:16.37" personId="{6C61C10E-88E6-4943-B212-575E2CFA4D14}" id="{6B8E504A-4DA4-E947-92AD-583C0E6C4E16}">
    <text>Значим только 1 квартал</text>
  </threadedComment>
  <threadedComment ref="Q10" dT="2023-05-20T14:20:15.64" personId="{6C61C10E-88E6-4943-B212-575E2CFA4D14}" id="{EEB1510F-B61A-9044-A2DA-1E6604920EA8}">
    <text>Значим пару кварталов</text>
  </threadedComment>
  <threadedComment ref="S10" dT="2023-05-25T13:04:41.86" personId="{6C61C10E-88E6-4943-B212-575E2CFA4D14}" id="{E19A7F10-404C-CF43-B8B4-7098A4D22818}">
    <text>Значим</text>
  </threadedComment>
  <threadedComment ref="T10" dT="2023-05-24T23:17:08.31" personId="{6C61C10E-88E6-4943-B212-575E2CFA4D14}" id="{E7B66E17-C7DE-0B43-BB8A-3F9405B25EBD}">
    <text>Значим</text>
  </threadedComment>
  <threadedComment ref="L11" dT="2023-05-18T12:57:22.43" personId="{6C61C10E-88E6-4943-B212-575E2CFA4D14}" id="{950B71E9-6A02-1C48-A593-48A1E4D4C6F2}">
    <text xml:space="preserve">Незначим абсолютно
</text>
  </threadedComment>
  <threadedComment ref="M11" dT="2023-05-18T13:35:05.67" personId="{6C61C10E-88E6-4943-B212-575E2CFA4D14}" id="{0D9834C0-213E-9944-AE2C-EC1AF23E9BC4}">
    <text>Очень маленько и незначимое</text>
  </threadedComment>
  <threadedComment ref="N11" dT="2023-05-18T14:13:27.61" personId="{6C61C10E-88E6-4943-B212-575E2CFA4D14}" id="{CD65B37B-44B1-894C-8A3E-FA3A0878A5D1}">
    <text>Незначим</text>
  </threadedComment>
  <threadedComment ref="P11" dT="2023-05-19T22:40:24.86" personId="{6C61C10E-88E6-4943-B212-575E2CFA4D14}" id="{F72BC812-F474-0245-8DFC-05EF799C69B9}">
    <text>Незначим</text>
  </threadedComment>
  <threadedComment ref="S11" dT="2023-05-25T13:01:37.50" personId="{6C61C10E-88E6-4943-B212-575E2CFA4D14}" id="{09292638-360F-034B-9CA1-EA840D751B82}">
    <text>Значим с 6 по 11 кварталы</text>
  </threadedComment>
  <threadedComment ref="T11" dT="2023-05-24T23:15:36.45" personId="{6C61C10E-88E6-4943-B212-575E2CFA4D14}" id="{2B6769F9-EDE5-1A43-9F86-A6FE49917F30}">
    <text>Становится значимым после 7 периода</text>
  </threadedComment>
  <threadedComment ref="K12" dT="2023-05-18T13:04:47.36" personId="{6C61C10E-88E6-4943-B212-575E2CFA4D14}" id="{CAB72D8A-DC99-EA4B-A13F-4746D7042920}">
    <text>Vidumano</text>
  </threadedComment>
  <threadedComment ref="M12" dT="2023-05-18T13:33:38.15" personId="{6C61C10E-88E6-4943-B212-575E2CFA4D14}" id="{A50495DE-A38A-2B43-9AF6-26AE95A8D652}">
    <text xml:space="preserve">Расходится, проблема
</text>
  </threadedComment>
  <threadedComment ref="N12" dT="2023-05-18T14:06:54.70" personId="{6C61C10E-88E6-4943-B212-575E2CFA4D14}" id="{C97E8CB2-F89F-C642-8394-93994D1C9543}">
    <text>Незначим спустя пару кварталов</text>
  </threadedComment>
  <threadedComment ref="Q12" dT="2023-05-20T14:18:27.34" personId="{6C61C10E-88E6-4943-B212-575E2CFA4D14}" id="{3586820C-C4A0-D64A-AC85-61AF81DFDF57}">
    <text>Значим 1 год</text>
  </threadedComment>
  <threadedComment ref="U12" dT="2023-05-24T23:33:22.48" personId="{6C61C10E-88E6-4943-B212-575E2CFA4D14}" id="{C13CC0D5-6045-104E-B72B-9CC2175BB875}">
    <text>Значим пару кварталов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opLeftCell="A54" zoomScale="111" zoomScaleNormal="189" workbookViewId="0">
      <selection activeCell="I63" sqref="I63"/>
    </sheetView>
  </sheetViews>
  <sheetFormatPr baseColWidth="10" defaultColWidth="8.83203125" defaultRowHeight="15"/>
  <cols>
    <col min="1" max="1" width="12.1640625" customWidth="1"/>
    <col min="2" max="10" width="18" customWidth="1"/>
    <col min="11" max="11" width="19.33203125" customWidth="1"/>
    <col min="12" max="12" width="18" customWidth="1"/>
    <col min="14" max="14" width="11.83203125" bestFit="1" customWidth="1"/>
    <col min="21" max="21" width="11.83203125" bestFit="1" customWidth="1"/>
    <col min="23" max="23" width="11.832031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23">
      <c r="A2" s="2">
        <v>38353</v>
      </c>
      <c r="B2">
        <v>153585978000</v>
      </c>
      <c r="C2">
        <v>117339181000</v>
      </c>
      <c r="D2">
        <v>104953849000</v>
      </c>
      <c r="E2">
        <v>107598317000</v>
      </c>
      <c r="F2">
        <v>71371954000</v>
      </c>
      <c r="G2">
        <v>2443614000</v>
      </c>
      <c r="H2">
        <v>139401663000</v>
      </c>
      <c r="I2">
        <v>24533787000</v>
      </c>
      <c r="J2">
        <v>94867008000</v>
      </c>
      <c r="K2">
        <v>96805294000</v>
      </c>
      <c r="L2" s="4">
        <v>32.776649999999997</v>
      </c>
      <c r="N2">
        <f>B2/$L2*100</f>
        <v>468583512958.15771</v>
      </c>
      <c r="O2">
        <f t="shared" ref="O2:W2" si="0">C2/$L2*100</f>
        <v>357996259532.31952</v>
      </c>
      <c r="P2">
        <f t="shared" si="0"/>
        <v>320209200757.24646</v>
      </c>
      <c r="Q2">
        <f t="shared" si="0"/>
        <v>328277346830.74695</v>
      </c>
      <c r="R2">
        <f t="shared" si="0"/>
        <v>217752436566.88528</v>
      </c>
      <c r="S2">
        <f t="shared" si="0"/>
        <v>7455350073.9093227</v>
      </c>
      <c r="T2">
        <f t="shared" si="0"/>
        <v>425307842625.77179</v>
      </c>
      <c r="U2">
        <f t="shared" si="0"/>
        <v>74851417091.130432</v>
      </c>
      <c r="V2">
        <f t="shared" si="0"/>
        <v>289434728686.42773</v>
      </c>
      <c r="W2">
        <f>K2/$L2*100</f>
        <v>295348347070.2467</v>
      </c>
    </row>
    <row r="3" spans="1:23">
      <c r="A3" s="2">
        <v>38443</v>
      </c>
      <c r="B3">
        <v>164448199000</v>
      </c>
      <c r="C3">
        <v>127575701000</v>
      </c>
      <c r="D3">
        <v>134379391000</v>
      </c>
      <c r="E3">
        <v>163446672000</v>
      </c>
      <c r="F3">
        <v>103981747000</v>
      </c>
      <c r="G3">
        <v>4508526000</v>
      </c>
      <c r="H3">
        <v>221768962000</v>
      </c>
      <c r="I3">
        <v>37374794000</v>
      </c>
      <c r="J3">
        <v>128507788000</v>
      </c>
      <c r="K3" s="3">
        <v>123028845000</v>
      </c>
      <c r="L3" s="4">
        <v>34.7059</v>
      </c>
      <c r="N3">
        <f t="shared" ref="N3:N66" si="1">B3/$L3*100</f>
        <v>473833552796.4986</v>
      </c>
      <c r="O3">
        <f t="shared" ref="O3:O66" si="2">C3/$L3*100</f>
        <v>367590815970.77155</v>
      </c>
      <c r="P3">
        <f t="shared" ref="P3:P66" si="3">D3/$L3*100</f>
        <v>387194658545.08887</v>
      </c>
      <c r="Q3">
        <f t="shared" ref="Q3:Q66" si="4">E3/$L3*100</f>
        <v>470947798501.11945</v>
      </c>
      <c r="R3">
        <f t="shared" ref="R3:R66" si="5">F3/$L3*100</f>
        <v>299608271216.13324</v>
      </c>
      <c r="S3">
        <f t="shared" ref="S3:S66" si="6">G3/$L3*100</f>
        <v>12990661530.172104</v>
      </c>
      <c r="T3">
        <f t="shared" ref="T3:T66" si="7">H3/$L3*100</f>
        <v>638994989324.58167</v>
      </c>
      <c r="U3">
        <f t="shared" ref="U3:U66" si="8">I3/$L3*100</f>
        <v>107690029649.13747</v>
      </c>
      <c r="V3">
        <f t="shared" ref="V3:V66" si="9">J3/$L3*100</f>
        <v>370276489011.95471</v>
      </c>
      <c r="W3">
        <f t="shared" ref="W3:W66" si="10">K3/$L3*100</f>
        <v>354489712123.87518</v>
      </c>
    </row>
    <row r="4" spans="1:23">
      <c r="A4" s="2">
        <v>38534</v>
      </c>
      <c r="B4">
        <v>213270701000</v>
      </c>
      <c r="C4">
        <v>128029826000</v>
      </c>
      <c r="D4">
        <v>143099490000</v>
      </c>
      <c r="E4">
        <v>190451523000</v>
      </c>
      <c r="F4">
        <v>123072466000</v>
      </c>
      <c r="G4">
        <v>5688030000</v>
      </c>
      <c r="H4">
        <v>160961571000</v>
      </c>
      <c r="I4">
        <v>36428609000</v>
      </c>
      <c r="J4">
        <v>136956318000</v>
      </c>
      <c r="K4" s="3">
        <v>122682271000</v>
      </c>
      <c r="L4" s="4">
        <v>36.145530000000001</v>
      </c>
      <c r="N4">
        <f t="shared" si="1"/>
        <v>590033403853.80981</v>
      </c>
      <c r="O4">
        <f t="shared" si="2"/>
        <v>354206525675.51227</v>
      </c>
      <c r="P4">
        <f t="shared" si="3"/>
        <v>395898165001.31549</v>
      </c>
      <c r="Q4">
        <f t="shared" si="4"/>
        <v>526902006970.15649</v>
      </c>
      <c r="R4">
        <f t="shared" si="5"/>
        <v>340491524124.83643</v>
      </c>
      <c r="S4">
        <f t="shared" si="6"/>
        <v>15736468658.780214</v>
      </c>
      <c r="T4">
        <f t="shared" si="7"/>
        <v>445315287948.46832</v>
      </c>
      <c r="U4">
        <f t="shared" si="8"/>
        <v>100783164612.60907</v>
      </c>
      <c r="V4">
        <f t="shared" si="9"/>
        <v>378902503297.0882</v>
      </c>
      <c r="W4">
        <f t="shared" si="10"/>
        <v>339412013048.3631</v>
      </c>
    </row>
    <row r="5" spans="1:23">
      <c r="A5" s="2">
        <v>38626</v>
      </c>
      <c r="B5">
        <v>220094899925.52002</v>
      </c>
      <c r="C5">
        <v>208818892166.86987</v>
      </c>
      <c r="D5">
        <v>202061284226.34998</v>
      </c>
      <c r="E5">
        <v>300524354187.32996</v>
      </c>
      <c r="F5">
        <v>173227368942.90002</v>
      </c>
      <c r="G5">
        <v>9104811368.9099998</v>
      </c>
      <c r="H5">
        <v>267780582922.32996</v>
      </c>
      <c r="I5">
        <v>55245882608.790009</v>
      </c>
      <c r="J5">
        <v>191599109395.82007</v>
      </c>
      <c r="K5" s="3">
        <v>171347133553.27002</v>
      </c>
      <c r="L5" s="4">
        <v>37.761620000000001</v>
      </c>
      <c r="N5">
        <f t="shared" si="1"/>
        <v>582853436705.099</v>
      </c>
      <c r="O5">
        <f t="shared" si="2"/>
        <v>552992409136.23376</v>
      </c>
      <c r="P5">
        <f t="shared" si="3"/>
        <v>535096969426.49701</v>
      </c>
      <c r="Q5">
        <f t="shared" si="4"/>
        <v>795846031466.15515</v>
      </c>
      <c r="R5">
        <f t="shared" si="5"/>
        <v>458739240908.89111</v>
      </c>
      <c r="S5">
        <f t="shared" si="6"/>
        <v>24111283808.56012</v>
      </c>
      <c r="T5">
        <f t="shared" si="7"/>
        <v>709134255686.93811</v>
      </c>
      <c r="U5">
        <f t="shared" si="8"/>
        <v>146301675110.31042</v>
      </c>
      <c r="V5">
        <f t="shared" si="9"/>
        <v>507391127276.37231</v>
      </c>
      <c r="W5">
        <f t="shared" si="10"/>
        <v>453760017587.35455</v>
      </c>
    </row>
    <row r="6" spans="1:23">
      <c r="A6" s="2">
        <v>38718</v>
      </c>
      <c r="B6">
        <v>159538781362.26001</v>
      </c>
      <c r="C6">
        <v>139493359282.06</v>
      </c>
      <c r="D6">
        <v>137948344662.32001</v>
      </c>
      <c r="E6">
        <v>111207902143.05</v>
      </c>
      <c r="F6">
        <v>77579523089.740005</v>
      </c>
      <c r="G6">
        <v>2901243505.8699999</v>
      </c>
      <c r="H6">
        <v>167035565434.79999</v>
      </c>
      <c r="I6">
        <v>27265459847.900002</v>
      </c>
      <c r="J6">
        <v>119107533981.35001</v>
      </c>
      <c r="K6" s="3">
        <v>117238341075.49001</v>
      </c>
      <c r="L6" s="4">
        <v>39.606529999999999</v>
      </c>
      <c r="N6">
        <f t="shared" si="1"/>
        <v>402809287666.09955</v>
      </c>
      <c r="O6">
        <f t="shared" si="2"/>
        <v>352197880708.20648</v>
      </c>
      <c r="P6">
        <f t="shared" si="3"/>
        <v>348296971894.0791</v>
      </c>
      <c r="Q6">
        <f t="shared" si="4"/>
        <v>280781735090.27429</v>
      </c>
      <c r="R6">
        <f t="shared" si="5"/>
        <v>195875586903.82623</v>
      </c>
      <c r="S6">
        <f t="shared" si="6"/>
        <v>7325164577.3310614</v>
      </c>
      <c r="T6">
        <f t="shared" si="7"/>
        <v>421737439343.46173</v>
      </c>
      <c r="U6">
        <f t="shared" si="8"/>
        <v>68840819551.472961</v>
      </c>
      <c r="V6">
        <f t="shared" si="9"/>
        <v>300727011382.59271</v>
      </c>
      <c r="W6">
        <f t="shared" si="10"/>
        <v>296007605502.14832</v>
      </c>
    </row>
    <row r="7" spans="1:23">
      <c r="A7" s="2">
        <v>38808</v>
      </c>
      <c r="B7">
        <v>182275734201.2399</v>
      </c>
      <c r="C7">
        <v>172851912079.32999</v>
      </c>
      <c r="D7">
        <v>168740687081.89001</v>
      </c>
      <c r="E7">
        <v>210313609528.67001</v>
      </c>
      <c r="F7">
        <v>127333900672.75</v>
      </c>
      <c r="G7">
        <v>4970498022.0200005</v>
      </c>
      <c r="H7">
        <v>286890964151.45007</v>
      </c>
      <c r="I7">
        <v>43101422158.949997</v>
      </c>
      <c r="J7">
        <v>374814442885.84998</v>
      </c>
      <c r="K7" s="3">
        <v>908779933414.33997</v>
      </c>
      <c r="L7" s="4">
        <v>40.177219999999998</v>
      </c>
      <c r="N7">
        <f t="shared" si="1"/>
        <v>453679309323.14355</v>
      </c>
      <c r="O7">
        <f t="shared" si="2"/>
        <v>430223674209.73871</v>
      </c>
      <c r="P7">
        <f t="shared" si="3"/>
        <v>419990947810.45087</v>
      </c>
      <c r="Q7">
        <f t="shared" si="4"/>
        <v>523464812967.82111</v>
      </c>
      <c r="R7">
        <f t="shared" si="5"/>
        <v>316930590699.77966</v>
      </c>
      <c r="S7">
        <f t="shared" si="6"/>
        <v>12371433419.285856</v>
      </c>
      <c r="T7">
        <f t="shared" si="7"/>
        <v>714063750930.12927</v>
      </c>
      <c r="U7">
        <f t="shared" si="8"/>
        <v>107278259070.56287</v>
      </c>
      <c r="V7">
        <f t="shared" si="9"/>
        <v>932902881000.35291</v>
      </c>
      <c r="W7">
        <f t="shared" si="10"/>
        <v>2261928359937.1484</v>
      </c>
    </row>
    <row r="8" spans="1:23">
      <c r="A8" s="2">
        <v>38899</v>
      </c>
      <c r="B8">
        <v>219824293222.32001</v>
      </c>
      <c r="C8">
        <v>134883724980.66</v>
      </c>
      <c r="D8">
        <v>167732938166.51999</v>
      </c>
      <c r="E8">
        <v>232180203982.26999</v>
      </c>
      <c r="F8">
        <v>158914618075.31</v>
      </c>
      <c r="G8">
        <v>5705277987.8000002</v>
      </c>
      <c r="H8">
        <v>210619740979.37991</v>
      </c>
      <c r="I8">
        <v>45747334940.399986</v>
      </c>
      <c r="J8">
        <v>212358226319.28</v>
      </c>
      <c r="K8" s="3">
        <v>553757832819.4801</v>
      </c>
      <c r="L8" s="4">
        <v>41.49727</v>
      </c>
      <c r="N8">
        <f t="shared" si="1"/>
        <v>529731939528.35931</v>
      </c>
      <c r="O8">
        <f t="shared" si="2"/>
        <v>325042406357.47845</v>
      </c>
      <c r="P8">
        <f t="shared" si="3"/>
        <v>404202344314.50549</v>
      </c>
      <c r="Q8">
        <f t="shared" si="4"/>
        <v>559507177176.40222</v>
      </c>
      <c r="R8">
        <f t="shared" si="5"/>
        <v>382951982323.92151</v>
      </c>
      <c r="S8">
        <f t="shared" si="6"/>
        <v>13748562225.418684</v>
      </c>
      <c r="T8">
        <f t="shared" si="7"/>
        <v>507550836427.02258</v>
      </c>
      <c r="U8">
        <f t="shared" si="8"/>
        <v>110241794075.61023</v>
      </c>
      <c r="V8">
        <f t="shared" si="9"/>
        <v>511740233319.6377</v>
      </c>
      <c r="W8">
        <f t="shared" si="10"/>
        <v>1334444007568.4016</v>
      </c>
    </row>
    <row r="9" spans="1:23">
      <c r="A9" s="2">
        <v>38991</v>
      </c>
      <c r="B9">
        <v>262640410972.03</v>
      </c>
      <c r="C9">
        <v>236107550326.91</v>
      </c>
      <c r="D9">
        <v>239915153545.26999</v>
      </c>
      <c r="E9">
        <v>395839436325.23999</v>
      </c>
      <c r="F9">
        <v>267588083979.66</v>
      </c>
      <c r="G9">
        <v>9589687189.3599987</v>
      </c>
      <c r="H9">
        <v>368736734139.21997</v>
      </c>
      <c r="I9">
        <v>72577671645.170013</v>
      </c>
      <c r="J9">
        <v>368379911049.22998</v>
      </c>
      <c r="K9" s="3">
        <v>678459788382.64014</v>
      </c>
      <c r="L9" s="4">
        <v>41.807259999999999</v>
      </c>
      <c r="N9">
        <f t="shared" si="1"/>
        <v>628217230624.60913</v>
      </c>
      <c r="O9">
        <f t="shared" si="2"/>
        <v>564752510274.31604</v>
      </c>
      <c r="P9">
        <f t="shared" si="3"/>
        <v>573860027050.97156</v>
      </c>
      <c r="Q9">
        <f t="shared" si="4"/>
        <v>946819849770.68579</v>
      </c>
      <c r="R9">
        <f t="shared" si="5"/>
        <v>640051713457.56689</v>
      </c>
      <c r="S9">
        <f t="shared" si="6"/>
        <v>22937851438.625729</v>
      </c>
      <c r="T9">
        <f t="shared" si="7"/>
        <v>881992108880.65857</v>
      </c>
      <c r="U9">
        <f t="shared" si="8"/>
        <v>173600641719.09381</v>
      </c>
      <c r="V9">
        <f t="shared" si="9"/>
        <v>881138613363.39661</v>
      </c>
      <c r="W9">
        <f t="shared" si="10"/>
        <v>1622827682040.488</v>
      </c>
    </row>
    <row r="10" spans="1:23">
      <c r="A10" s="2">
        <v>39083</v>
      </c>
      <c r="B10">
        <v>171694989445.79999</v>
      </c>
      <c r="C10">
        <v>148318797216.23001</v>
      </c>
      <c r="D10">
        <v>159002214917.20001</v>
      </c>
      <c r="E10">
        <v>167161774121.10001</v>
      </c>
      <c r="F10">
        <v>92133394120.850006</v>
      </c>
      <c r="G10">
        <v>3151553273.0300002</v>
      </c>
      <c r="H10">
        <v>206573109675.92001</v>
      </c>
      <c r="I10">
        <v>35184904194.029999</v>
      </c>
      <c r="J10">
        <v>229419004781.07999</v>
      </c>
      <c r="K10" s="3">
        <v>542027903271.65997</v>
      </c>
      <c r="L10" s="4">
        <v>43.05321</v>
      </c>
      <c r="N10">
        <f t="shared" si="1"/>
        <v>398797184799.46094</v>
      </c>
      <c r="O10">
        <f t="shared" si="2"/>
        <v>344501135260.83191</v>
      </c>
      <c r="P10">
        <f t="shared" si="3"/>
        <v>369315586264.53174</v>
      </c>
      <c r="Q10">
        <f t="shared" si="4"/>
        <v>388267853015.14105</v>
      </c>
      <c r="R10">
        <f t="shared" si="5"/>
        <v>213998896065.70569</v>
      </c>
      <c r="S10">
        <f t="shared" si="6"/>
        <v>7320135416.2209969</v>
      </c>
      <c r="T10">
        <f t="shared" si="7"/>
        <v>479808845091.73651</v>
      </c>
      <c r="U10">
        <f t="shared" si="8"/>
        <v>81724229608.036194</v>
      </c>
      <c r="V10">
        <f t="shared" si="9"/>
        <v>532873169691.83014</v>
      </c>
      <c r="W10">
        <f t="shared" si="10"/>
        <v>1258972102827.3154</v>
      </c>
    </row>
    <row r="11" spans="1:23">
      <c r="A11" s="2">
        <v>39173</v>
      </c>
      <c r="B11">
        <v>230147706116.67001</v>
      </c>
      <c r="C11">
        <v>207529814324.41</v>
      </c>
      <c r="D11">
        <v>202533956771.85999</v>
      </c>
      <c r="E11">
        <v>263278921417.53</v>
      </c>
      <c r="F11">
        <v>164882574449.34</v>
      </c>
      <c r="G11">
        <v>5647717214.6499996</v>
      </c>
      <c r="H11">
        <v>364135120529.39001</v>
      </c>
      <c r="I11">
        <v>55792232455.769997</v>
      </c>
      <c r="J11">
        <v>323119291150.94012</v>
      </c>
      <c r="K11" s="3">
        <v>658019570643.28003</v>
      </c>
      <c r="L11" s="4">
        <v>45.091189999999997</v>
      </c>
      <c r="N11">
        <f t="shared" si="1"/>
        <v>510405039469.28442</v>
      </c>
      <c r="O11">
        <f t="shared" si="2"/>
        <v>460244704840.14728</v>
      </c>
      <c r="P11">
        <f t="shared" si="3"/>
        <v>449165251065.36328</v>
      </c>
      <c r="Q11">
        <f t="shared" si="4"/>
        <v>583881067271.74426</v>
      </c>
      <c r="R11">
        <f t="shared" si="5"/>
        <v>365664721754.60437</v>
      </c>
      <c r="S11">
        <f t="shared" si="6"/>
        <v>12525101277.322687</v>
      </c>
      <c r="T11">
        <f t="shared" si="7"/>
        <v>807552696057.45605</v>
      </c>
      <c r="U11">
        <f t="shared" si="8"/>
        <v>123732002761.00497</v>
      </c>
      <c r="V11">
        <f t="shared" si="9"/>
        <v>716590737904.54443</v>
      </c>
      <c r="W11">
        <f t="shared" si="10"/>
        <v>1459308504928.0803</v>
      </c>
    </row>
    <row r="12" spans="1:23">
      <c r="A12" s="2">
        <v>39264</v>
      </c>
      <c r="B12">
        <v>260094562544.28</v>
      </c>
      <c r="C12">
        <v>170923198393.70001</v>
      </c>
      <c r="D12">
        <v>199520915071.82001</v>
      </c>
      <c r="E12">
        <v>330701982634.88</v>
      </c>
      <c r="F12">
        <v>208003019583.54999</v>
      </c>
      <c r="G12">
        <v>5817058555.0699997</v>
      </c>
      <c r="H12">
        <v>267161792199.48999</v>
      </c>
      <c r="I12">
        <v>57585055132.490013</v>
      </c>
      <c r="J12">
        <v>327064133428.08002</v>
      </c>
      <c r="K12" s="3">
        <v>664147181940.55005</v>
      </c>
      <c r="L12" s="4">
        <v>46.951659999999997</v>
      </c>
      <c r="N12">
        <f t="shared" si="1"/>
        <v>553962442529.78491</v>
      </c>
      <c r="O12">
        <f t="shared" si="2"/>
        <v>364040799396.01715</v>
      </c>
      <c r="P12">
        <f t="shared" si="3"/>
        <v>424949650495.4671</v>
      </c>
      <c r="Q12">
        <f t="shared" si="4"/>
        <v>704345666659.87964</v>
      </c>
      <c r="R12">
        <f t="shared" si="5"/>
        <v>443015262045.15454</v>
      </c>
      <c r="S12">
        <f t="shared" si="6"/>
        <v>12389463024.459625</v>
      </c>
      <c r="T12">
        <f t="shared" si="7"/>
        <v>569014582656.90723</v>
      </c>
      <c r="U12">
        <f t="shared" si="8"/>
        <v>122647538196.7113</v>
      </c>
      <c r="V12">
        <f t="shared" si="9"/>
        <v>696597592988.36304</v>
      </c>
      <c r="W12">
        <f t="shared" si="10"/>
        <v>1414533973752.0464</v>
      </c>
    </row>
    <row r="13" spans="1:23">
      <c r="A13" s="2">
        <v>39356</v>
      </c>
      <c r="B13">
        <v>504773917355.83008</v>
      </c>
      <c r="C13">
        <v>307216125656.22992</v>
      </c>
      <c r="D13">
        <v>303391093660.46997</v>
      </c>
      <c r="E13">
        <v>799255452500.27002</v>
      </c>
      <c r="F13">
        <v>636369644494.05005</v>
      </c>
      <c r="G13">
        <v>11834106088.690001</v>
      </c>
      <c r="H13">
        <v>504395478791.02002</v>
      </c>
      <c r="I13">
        <v>98595630904.690002</v>
      </c>
      <c r="J13">
        <v>506098825865.27991</v>
      </c>
      <c r="K13" s="3">
        <v>853020113487.03003</v>
      </c>
      <c r="L13" s="4">
        <v>49.59619</v>
      </c>
      <c r="N13">
        <f t="shared" si="1"/>
        <v>1017767528827.9806</v>
      </c>
      <c r="O13">
        <f t="shared" si="2"/>
        <v>619434931707.91931</v>
      </c>
      <c r="P13">
        <f t="shared" si="3"/>
        <v>611722581231.48169</v>
      </c>
      <c r="Q13">
        <f t="shared" si="4"/>
        <v>1611525910559.3999</v>
      </c>
      <c r="R13">
        <f t="shared" si="5"/>
        <v>1283101876361.9746</v>
      </c>
      <c r="S13">
        <f t="shared" si="6"/>
        <v>23860917721.078979</v>
      </c>
      <c r="T13">
        <f t="shared" si="7"/>
        <v>1017004489238.0242</v>
      </c>
      <c r="U13">
        <f t="shared" si="8"/>
        <v>198796784399.54764</v>
      </c>
      <c r="V13">
        <f t="shared" si="9"/>
        <v>1020438920540.63</v>
      </c>
      <c r="W13">
        <f t="shared" si="10"/>
        <v>1719930731548.1895</v>
      </c>
    </row>
    <row r="14" spans="1:23">
      <c r="A14" s="2">
        <v>39448</v>
      </c>
      <c r="B14">
        <v>275656371257.59998</v>
      </c>
      <c r="C14">
        <v>176371662203.72</v>
      </c>
      <c r="D14">
        <v>209549563107.64001</v>
      </c>
      <c r="E14">
        <v>272676356326.12</v>
      </c>
      <c r="F14">
        <v>106496712988.67</v>
      </c>
      <c r="G14">
        <v>3386233564.25</v>
      </c>
      <c r="H14">
        <v>262194224160.32999</v>
      </c>
      <c r="I14">
        <v>45785788616.57</v>
      </c>
      <c r="J14">
        <v>250484428548.37</v>
      </c>
      <c r="K14" s="3">
        <v>733187802166.78003</v>
      </c>
      <c r="L14" s="4">
        <v>50.605719999999998</v>
      </c>
      <c r="N14">
        <f t="shared" si="1"/>
        <v>544713860918.48907</v>
      </c>
      <c r="O14">
        <f t="shared" si="2"/>
        <v>348521199191.9491</v>
      </c>
      <c r="P14">
        <f t="shared" si="3"/>
        <v>414082762003.2677</v>
      </c>
      <c r="Q14">
        <f t="shared" si="4"/>
        <v>538825169024.60834</v>
      </c>
      <c r="R14">
        <f t="shared" si="5"/>
        <v>210444022906.2446</v>
      </c>
      <c r="S14">
        <f t="shared" si="6"/>
        <v>6691404774.4997997</v>
      </c>
      <c r="T14">
        <f t="shared" si="7"/>
        <v>518111834315.03394</v>
      </c>
      <c r="U14">
        <f t="shared" si="8"/>
        <v>90475520586.546356</v>
      </c>
      <c r="V14">
        <f t="shared" si="9"/>
        <v>494972561497.73187</v>
      </c>
      <c r="W14">
        <f t="shared" si="10"/>
        <v>1448823971216.6531</v>
      </c>
    </row>
    <row r="15" spans="1:23">
      <c r="A15" s="2">
        <v>39539</v>
      </c>
      <c r="B15">
        <v>274667208718.79001</v>
      </c>
      <c r="C15">
        <v>241598146951.20001</v>
      </c>
      <c r="D15">
        <v>255441051261.26001</v>
      </c>
      <c r="E15">
        <v>421348153807.56989</v>
      </c>
      <c r="F15">
        <v>211933242151.34</v>
      </c>
      <c r="G15">
        <v>7037479477.1200008</v>
      </c>
      <c r="H15">
        <v>461530948062.71008</v>
      </c>
      <c r="I15">
        <v>75589208095.48999</v>
      </c>
      <c r="J15">
        <v>373092379525.19012</v>
      </c>
      <c r="K15" s="3">
        <v>857502419334.37988</v>
      </c>
      <c r="L15" s="4">
        <v>54.265120000000003</v>
      </c>
      <c r="N15">
        <f t="shared" si="1"/>
        <v>506157931132.90814</v>
      </c>
      <c r="O15">
        <f t="shared" si="2"/>
        <v>445218119763.11853</v>
      </c>
      <c r="P15">
        <f t="shared" si="3"/>
        <v>470727884249.14569</v>
      </c>
      <c r="Q15">
        <f t="shared" si="4"/>
        <v>776462216996.05542</v>
      </c>
      <c r="R15">
        <f t="shared" si="5"/>
        <v>390551503712.40308</v>
      </c>
      <c r="S15">
        <f t="shared" si="6"/>
        <v>12968697898.613327</v>
      </c>
      <c r="T15">
        <f t="shared" si="7"/>
        <v>850511245644.91907</v>
      </c>
      <c r="U15">
        <f t="shared" si="8"/>
        <v>139296122620.73685</v>
      </c>
      <c r="V15">
        <f t="shared" si="9"/>
        <v>687536265514.92029</v>
      </c>
      <c r="W15">
        <f t="shared" si="10"/>
        <v>1580209201296.1177</v>
      </c>
    </row>
    <row r="16" spans="1:23">
      <c r="A16" s="2">
        <v>39630</v>
      </c>
      <c r="B16">
        <v>302018725151.67987</v>
      </c>
      <c r="C16">
        <v>202504120083.06</v>
      </c>
      <c r="D16">
        <v>252111034381.10001</v>
      </c>
      <c r="E16">
        <v>469776257435.23999</v>
      </c>
      <c r="F16">
        <v>290321682908.04999</v>
      </c>
      <c r="G16">
        <v>8346065172.2399998</v>
      </c>
      <c r="H16">
        <v>340763716478.02002</v>
      </c>
      <c r="I16">
        <v>74614872338.830017</v>
      </c>
      <c r="J16">
        <v>378333290620.00989</v>
      </c>
      <c r="K16" s="3">
        <v>906645592711.50024</v>
      </c>
      <c r="L16" s="4">
        <v>57.963799999999999</v>
      </c>
      <c r="N16">
        <f t="shared" si="1"/>
        <v>521047145203.86841</v>
      </c>
      <c r="O16">
        <f t="shared" si="2"/>
        <v>349363085379.25397</v>
      </c>
      <c r="P16">
        <f t="shared" si="3"/>
        <v>434945663295.19464</v>
      </c>
      <c r="Q16">
        <f t="shared" si="4"/>
        <v>810464906433.39465</v>
      </c>
      <c r="R16">
        <f t="shared" si="5"/>
        <v>500867235943.89941</v>
      </c>
      <c r="S16">
        <f t="shared" si="6"/>
        <v>14398754347.092495</v>
      </c>
      <c r="T16">
        <f t="shared" si="7"/>
        <v>587890573906.5072</v>
      </c>
      <c r="U16">
        <f t="shared" si="8"/>
        <v>128726674819.16304</v>
      </c>
      <c r="V16">
        <f t="shared" si="9"/>
        <v>652706155600.58154</v>
      </c>
      <c r="W16">
        <f t="shared" si="10"/>
        <v>1564158306928.6353</v>
      </c>
    </row>
    <row r="17" spans="1:23">
      <c r="A17" s="2">
        <v>39722</v>
      </c>
      <c r="B17">
        <v>435217302176.15002</v>
      </c>
      <c r="C17">
        <v>423133903070.82013</v>
      </c>
      <c r="D17">
        <v>374989824842.43988</v>
      </c>
      <c r="E17">
        <v>1089281256496.64</v>
      </c>
      <c r="F17">
        <v>540491429215.81982</v>
      </c>
      <c r="G17">
        <v>12463060339.51</v>
      </c>
      <c r="H17">
        <v>601009348398.41992</v>
      </c>
      <c r="I17">
        <v>114630047360.77</v>
      </c>
      <c r="J17">
        <v>546658328792.60999</v>
      </c>
      <c r="K17" s="3">
        <v>1110380469171.75</v>
      </c>
      <c r="L17" s="4">
        <v>54.438699999999997</v>
      </c>
      <c r="N17">
        <f t="shared" si="1"/>
        <v>799463069794.37427</v>
      </c>
      <c r="O17">
        <f t="shared" si="2"/>
        <v>777266729497.25134</v>
      </c>
      <c r="P17">
        <f t="shared" si="3"/>
        <v>688829499680.26404</v>
      </c>
      <c r="Q17">
        <f t="shared" si="4"/>
        <v>2000931793919.8403</v>
      </c>
      <c r="R17">
        <f t="shared" si="5"/>
        <v>992844114969.35059</v>
      </c>
      <c r="S17">
        <f t="shared" si="6"/>
        <v>22893750841.790859</v>
      </c>
      <c r="T17">
        <f t="shared" si="7"/>
        <v>1104011205995.7712</v>
      </c>
      <c r="U17">
        <f t="shared" si="8"/>
        <v>210567201936.80234</v>
      </c>
      <c r="V17">
        <f t="shared" si="9"/>
        <v>1004172268611.5024</v>
      </c>
      <c r="W17">
        <f t="shared" si="10"/>
        <v>2039689539191.3291</v>
      </c>
    </row>
    <row r="18" spans="1:23">
      <c r="A18" s="2">
        <v>39814</v>
      </c>
      <c r="B18">
        <v>274573397788.89001</v>
      </c>
      <c r="C18">
        <v>220643855710.60999</v>
      </c>
      <c r="D18">
        <v>262313455327.92001</v>
      </c>
      <c r="E18">
        <v>392919453466.85999</v>
      </c>
      <c r="F18">
        <v>123257450954.67999</v>
      </c>
      <c r="G18">
        <v>3626393520.2199998</v>
      </c>
      <c r="H18">
        <v>309904174129.66998</v>
      </c>
      <c r="I18">
        <v>55281789250.209999</v>
      </c>
      <c r="J18">
        <v>300918933006.27002</v>
      </c>
      <c r="K18" s="3">
        <v>863351199632.41003</v>
      </c>
      <c r="L18" s="4">
        <v>51.119309999999999</v>
      </c>
      <c r="N18">
        <f t="shared" si="1"/>
        <v>537122660280.21509</v>
      </c>
      <c r="O18">
        <f t="shared" si="2"/>
        <v>431625261981.45087</v>
      </c>
      <c r="P18">
        <f t="shared" si="3"/>
        <v>513139663520.341</v>
      </c>
      <c r="Q18">
        <f t="shared" si="4"/>
        <v>768632153812.05261</v>
      </c>
      <c r="R18">
        <f t="shared" si="5"/>
        <v>241117203958.11292</v>
      </c>
      <c r="S18">
        <f t="shared" si="6"/>
        <v>7093979790.0636759</v>
      </c>
      <c r="T18">
        <f t="shared" si="7"/>
        <v>606237005408.8562</v>
      </c>
      <c r="U18">
        <f t="shared" si="8"/>
        <v>108142674950.44437</v>
      </c>
      <c r="V18">
        <f t="shared" si="9"/>
        <v>588660005399.66211</v>
      </c>
      <c r="W18">
        <f t="shared" si="10"/>
        <v>1688894469883.1226</v>
      </c>
    </row>
    <row r="19" spans="1:23">
      <c r="A19" s="2">
        <v>39904</v>
      </c>
      <c r="B19">
        <v>293204653241</v>
      </c>
      <c r="C19">
        <v>306622014459.15002</v>
      </c>
      <c r="D19">
        <v>283966496371.09003</v>
      </c>
      <c r="E19">
        <v>641562704890.15002</v>
      </c>
      <c r="F19">
        <v>205913726921.47</v>
      </c>
      <c r="G19">
        <v>7987660308.9899998</v>
      </c>
      <c r="H19">
        <v>507180589982.12012</v>
      </c>
      <c r="I19">
        <v>76789432256.850006</v>
      </c>
      <c r="J19">
        <v>379161777119.62</v>
      </c>
      <c r="K19" s="3">
        <v>1110140665701.4199</v>
      </c>
      <c r="L19" s="4">
        <v>54.123289999999997</v>
      </c>
      <c r="N19">
        <f t="shared" si="1"/>
        <v>541734719454.41608</v>
      </c>
      <c r="O19">
        <f t="shared" si="2"/>
        <v>566525084596.94531</v>
      </c>
      <c r="P19">
        <f t="shared" si="3"/>
        <v>524665991980.69818</v>
      </c>
      <c r="Q19">
        <f t="shared" si="4"/>
        <v>1185372701641.2898</v>
      </c>
      <c r="R19">
        <f t="shared" si="5"/>
        <v>380453085763.02368</v>
      </c>
      <c r="S19">
        <f t="shared" si="6"/>
        <v>14758268222.40481</v>
      </c>
      <c r="T19">
        <f t="shared" si="7"/>
        <v>937083813608.00537</v>
      </c>
      <c r="U19">
        <f t="shared" si="8"/>
        <v>141878722185.68015</v>
      </c>
      <c r="V19">
        <f t="shared" si="9"/>
        <v>700551975165.62646</v>
      </c>
      <c r="W19">
        <f t="shared" si="10"/>
        <v>2051133007068.5281</v>
      </c>
    </row>
    <row r="20" spans="1:23">
      <c r="A20" s="2">
        <v>39995</v>
      </c>
      <c r="B20">
        <v>315551895902.53998</v>
      </c>
      <c r="C20">
        <v>230468848536.39999</v>
      </c>
      <c r="D20">
        <v>291330577086.51001</v>
      </c>
      <c r="E20">
        <v>765864064604.25</v>
      </c>
      <c r="F20">
        <v>287223606431.03003</v>
      </c>
      <c r="G20">
        <v>6457834456.9099998</v>
      </c>
      <c r="H20">
        <v>358552988324.71002</v>
      </c>
      <c r="I20">
        <v>83170570594.190002</v>
      </c>
      <c r="J20">
        <v>407143034504.73999</v>
      </c>
      <c r="K20" s="3">
        <v>1128543215542.53</v>
      </c>
      <c r="L20" s="4">
        <v>56.964709999999997</v>
      </c>
      <c r="N20">
        <f t="shared" si="1"/>
        <v>553942775979.26855</v>
      </c>
      <c r="O20">
        <f t="shared" si="2"/>
        <v>404581799040.84479</v>
      </c>
      <c r="P20">
        <f t="shared" si="3"/>
        <v>511422909177.47156</v>
      </c>
      <c r="Q20">
        <f t="shared" si="4"/>
        <v>1344453547826.8037</v>
      </c>
      <c r="R20">
        <f t="shared" si="5"/>
        <v>504213233826.75</v>
      </c>
      <c r="S20">
        <f t="shared" si="6"/>
        <v>11336552853.354296</v>
      </c>
      <c r="T20">
        <f t="shared" si="7"/>
        <v>629430024878.05176</v>
      </c>
      <c r="U20">
        <f t="shared" si="8"/>
        <v>146003675949.88196</v>
      </c>
      <c r="V20">
        <f t="shared" si="9"/>
        <v>714728530180.77332</v>
      </c>
      <c r="W20">
        <f t="shared" si="10"/>
        <v>1981126939016.3315</v>
      </c>
    </row>
    <row r="21" spans="1:23">
      <c r="A21" s="2">
        <v>40087</v>
      </c>
      <c r="B21">
        <v>407228541341.22992</v>
      </c>
      <c r="C21">
        <v>433455053071.40997</v>
      </c>
      <c r="D21">
        <v>408308149109.21997</v>
      </c>
      <c r="E21">
        <v>981934464271.44995</v>
      </c>
      <c r="F21">
        <v>389602924805.33002</v>
      </c>
      <c r="G21">
        <v>11668545959.530001</v>
      </c>
      <c r="H21">
        <v>602234309837.13989</v>
      </c>
      <c r="I21">
        <v>109188375330.47</v>
      </c>
      <c r="J21">
        <v>565886750566.34998</v>
      </c>
      <c r="K21" s="3">
        <v>1444087594752.5</v>
      </c>
      <c r="L21" s="4">
        <v>57.528790000000001</v>
      </c>
      <c r="N21">
        <f t="shared" si="1"/>
        <v>707869123166.38318</v>
      </c>
      <c r="O21">
        <f t="shared" si="2"/>
        <v>753457621951.3916</v>
      </c>
      <c r="P21">
        <f t="shared" si="3"/>
        <v>709745762268.28333</v>
      </c>
      <c r="Q21">
        <f t="shared" si="4"/>
        <v>1706857495649.4824</v>
      </c>
      <c r="R21">
        <f t="shared" si="5"/>
        <v>677231217283.2594</v>
      </c>
      <c r="S21">
        <f t="shared" si="6"/>
        <v>20282967814.08057</v>
      </c>
      <c r="T21">
        <f t="shared" si="7"/>
        <v>1046839868937.1702</v>
      </c>
      <c r="U21">
        <f t="shared" si="8"/>
        <v>189797795730.57245</v>
      </c>
      <c r="V21">
        <f t="shared" si="9"/>
        <v>983658357087.55554</v>
      </c>
      <c r="W21">
        <f t="shared" si="10"/>
        <v>2510199840379.9209</v>
      </c>
    </row>
    <row r="22" spans="1:23">
      <c r="A22" s="2">
        <v>40179</v>
      </c>
      <c r="B22">
        <v>296966373321.79999</v>
      </c>
      <c r="C22">
        <v>273402172892.10001</v>
      </c>
      <c r="D22">
        <v>279769369307.42999</v>
      </c>
      <c r="E22">
        <v>376109435373.58002</v>
      </c>
      <c r="F22">
        <v>111527472300.47</v>
      </c>
      <c r="G22">
        <v>4060628164.3600001</v>
      </c>
      <c r="H22">
        <v>335024527574.40002</v>
      </c>
      <c r="I22">
        <v>56789853075.120003</v>
      </c>
      <c r="J22">
        <v>295264164140.57001</v>
      </c>
      <c r="K22" s="3">
        <v>1191824956927.97</v>
      </c>
      <c r="L22" s="4">
        <v>59.814749999999997</v>
      </c>
      <c r="N22">
        <f t="shared" si="1"/>
        <v>496476827741.98676</v>
      </c>
      <c r="O22">
        <f t="shared" si="2"/>
        <v>457081527369.25256</v>
      </c>
      <c r="P22">
        <f t="shared" si="3"/>
        <v>467726387400.14801</v>
      </c>
      <c r="Q22">
        <f t="shared" si="4"/>
        <v>628790449468.70142</v>
      </c>
      <c r="R22">
        <f t="shared" si="5"/>
        <v>186454799694.84116</v>
      </c>
      <c r="S22">
        <f t="shared" si="6"/>
        <v>6788673637.1212797</v>
      </c>
      <c r="T22">
        <f t="shared" si="7"/>
        <v>560103532279.91431</v>
      </c>
      <c r="U22">
        <f t="shared" si="8"/>
        <v>94942891302.09523</v>
      </c>
      <c r="V22">
        <f t="shared" si="9"/>
        <v>493631026027.14215</v>
      </c>
      <c r="W22">
        <f t="shared" si="10"/>
        <v>1992526854877.7183</v>
      </c>
    </row>
    <row r="23" spans="1:23">
      <c r="A23" s="2">
        <v>40269</v>
      </c>
      <c r="B23">
        <v>318209343580.76007</v>
      </c>
      <c r="C23">
        <v>289795454860.94012</v>
      </c>
      <c r="D23">
        <v>298780426015.84003</v>
      </c>
      <c r="E23">
        <v>414850967407.78003</v>
      </c>
      <c r="F23">
        <v>240799424406.45001</v>
      </c>
      <c r="G23">
        <v>6426222153.9399986</v>
      </c>
      <c r="H23">
        <v>525519551609.64001</v>
      </c>
      <c r="I23">
        <v>84687008867.77002</v>
      </c>
      <c r="J23">
        <v>409884896324.42999</v>
      </c>
      <c r="K23" s="3">
        <v>1521249533803.47</v>
      </c>
      <c r="L23" s="4">
        <v>61.44453</v>
      </c>
      <c r="N23">
        <f t="shared" si="1"/>
        <v>517880669899.76178</v>
      </c>
      <c r="O23">
        <f t="shared" si="2"/>
        <v>471637515757.61121</v>
      </c>
      <c r="P23">
        <f t="shared" si="3"/>
        <v>486260414093.55725</v>
      </c>
      <c r="Q23">
        <f t="shared" si="4"/>
        <v>675163382985.88989</v>
      </c>
      <c r="R23">
        <f t="shared" si="5"/>
        <v>391897251726.80139</v>
      </c>
      <c r="S23">
        <f t="shared" si="6"/>
        <v>10458574838.053116</v>
      </c>
      <c r="T23">
        <f t="shared" si="7"/>
        <v>855274752056.26929</v>
      </c>
      <c r="U23">
        <f t="shared" si="8"/>
        <v>137826766463.6218</v>
      </c>
      <c r="V23">
        <f t="shared" si="9"/>
        <v>667081180903.2146</v>
      </c>
      <c r="W23">
        <f t="shared" si="10"/>
        <v>2475809537160.541</v>
      </c>
    </row>
    <row r="24" spans="1:23">
      <c r="A24" s="2">
        <v>40360</v>
      </c>
      <c r="B24">
        <v>348733377571.42987</v>
      </c>
      <c r="C24">
        <v>221622901510.73001</v>
      </c>
      <c r="D24">
        <v>298926004723.87</v>
      </c>
      <c r="E24">
        <v>547885525358.05988</v>
      </c>
      <c r="F24">
        <v>279530955590.71997</v>
      </c>
      <c r="G24">
        <v>6929112724.5600014</v>
      </c>
      <c r="H24">
        <v>375968565062.03998</v>
      </c>
      <c r="I24">
        <v>81608918379.719971</v>
      </c>
      <c r="J24">
        <v>408724240213.67987</v>
      </c>
      <c r="K24">
        <v>1408880891077.5701</v>
      </c>
      <c r="L24" s="4">
        <v>63.499510000000001</v>
      </c>
      <c r="N24">
        <f t="shared" si="1"/>
        <v>549190659221.51196</v>
      </c>
      <c r="O24">
        <f t="shared" si="2"/>
        <v>349015136511.65186</v>
      </c>
      <c r="P24">
        <f t="shared" si="3"/>
        <v>470753246322.48346</v>
      </c>
      <c r="Q24">
        <f t="shared" si="4"/>
        <v>862818508927.17114</v>
      </c>
      <c r="R24">
        <f t="shared" si="5"/>
        <v>440209626169.90271</v>
      </c>
      <c r="S24">
        <f t="shared" si="6"/>
        <v>10912072746.010168</v>
      </c>
      <c r="T24">
        <f t="shared" si="7"/>
        <v>592081049227.05701</v>
      </c>
      <c r="U24">
        <f t="shared" si="8"/>
        <v>128518973421.55864</v>
      </c>
      <c r="V24">
        <f t="shared" si="9"/>
        <v>643665187674.17236</v>
      </c>
      <c r="W24">
        <f t="shared" si="10"/>
        <v>2218727185576.0303</v>
      </c>
    </row>
    <row r="25" spans="1:23">
      <c r="A25" s="2">
        <v>40452</v>
      </c>
      <c r="B25">
        <v>474997323856.59009</v>
      </c>
      <c r="C25">
        <v>494866666107.23999</v>
      </c>
      <c r="D25">
        <v>461960296537.39001</v>
      </c>
      <c r="E25">
        <v>985025831942.37988</v>
      </c>
      <c r="F25">
        <v>439629467928.02002</v>
      </c>
      <c r="G25">
        <v>10910585785.34</v>
      </c>
      <c r="H25">
        <v>657369273039.73999</v>
      </c>
      <c r="I25">
        <v>130348076494.77</v>
      </c>
      <c r="J25">
        <v>594872014615.05005</v>
      </c>
      <c r="K25">
        <v>1741220600505.46</v>
      </c>
      <c r="L25" s="4">
        <v>66.941400000000002</v>
      </c>
      <c r="N25">
        <f t="shared" si="1"/>
        <v>709571840231.29199</v>
      </c>
      <c r="O25">
        <f t="shared" si="2"/>
        <v>739253535341.7168</v>
      </c>
      <c r="P25">
        <f t="shared" si="3"/>
        <v>690096556895.12024</v>
      </c>
      <c r="Q25">
        <f t="shared" si="4"/>
        <v>1471474800261.6914</v>
      </c>
      <c r="R25">
        <f t="shared" si="5"/>
        <v>656737785478.07483</v>
      </c>
      <c r="S25">
        <f t="shared" si="6"/>
        <v>16298711687.147266</v>
      </c>
      <c r="T25">
        <f t="shared" si="7"/>
        <v>982007058471.64819</v>
      </c>
      <c r="U25">
        <f t="shared" si="8"/>
        <v>194719674961.63809</v>
      </c>
      <c r="V25">
        <f t="shared" si="9"/>
        <v>888645912118.73376</v>
      </c>
      <c r="W25">
        <f t="shared" si="10"/>
        <v>2601111719362.6963</v>
      </c>
    </row>
    <row r="26" spans="1:23">
      <c r="A26" s="2">
        <v>40544</v>
      </c>
      <c r="B26">
        <v>231606933300.29999</v>
      </c>
      <c r="C26">
        <v>262339336837.39999</v>
      </c>
      <c r="D26">
        <v>290502389356.21002</v>
      </c>
      <c r="E26">
        <v>347702456692.08002</v>
      </c>
      <c r="F26">
        <v>140541489034.28</v>
      </c>
      <c r="G26">
        <v>4183495090.4499998</v>
      </c>
      <c r="H26">
        <v>374747462520.15002</v>
      </c>
      <c r="I26">
        <v>65336479804.910004</v>
      </c>
      <c r="J26">
        <v>344848988222.75</v>
      </c>
      <c r="K26">
        <v>1419103464219.48</v>
      </c>
      <c r="L26" s="4">
        <v>69.729489999999998</v>
      </c>
      <c r="N26">
        <f t="shared" si="1"/>
        <v>332150619917.48395</v>
      </c>
      <c r="O26">
        <f t="shared" si="2"/>
        <v>376224373414.17529</v>
      </c>
      <c r="P26">
        <f t="shared" si="3"/>
        <v>416613386038.26019</v>
      </c>
      <c r="Q26">
        <f t="shared" si="4"/>
        <v>498644772379.77789</v>
      </c>
      <c r="R26">
        <f t="shared" si="5"/>
        <v>201552440774.02545</v>
      </c>
      <c r="S26">
        <f t="shared" si="6"/>
        <v>5999606608.9827995</v>
      </c>
      <c r="T26">
        <f t="shared" si="7"/>
        <v>537430379198.45685</v>
      </c>
      <c r="U26">
        <f t="shared" si="8"/>
        <v>93699924959.884277</v>
      </c>
      <c r="V26">
        <f t="shared" si="9"/>
        <v>494552574847.09845</v>
      </c>
      <c r="W26">
        <f t="shared" si="10"/>
        <v>2035155375752.0381</v>
      </c>
    </row>
    <row r="27" spans="1:23">
      <c r="A27" s="2">
        <v>40634</v>
      </c>
      <c r="B27">
        <v>320423969793.92999</v>
      </c>
      <c r="C27">
        <v>362679851384.28992</v>
      </c>
      <c r="D27">
        <v>324523957317.53998</v>
      </c>
      <c r="E27">
        <v>551522037295.56006</v>
      </c>
      <c r="F27">
        <v>218881158124.54001</v>
      </c>
      <c r="G27">
        <v>7044098893.2299995</v>
      </c>
      <c r="H27">
        <v>595311074412.42993</v>
      </c>
      <c r="I27">
        <v>97162685031.689972</v>
      </c>
      <c r="J27">
        <v>458974523880.38</v>
      </c>
      <c r="K27">
        <v>1581216367660.8701</v>
      </c>
      <c r="L27" s="4">
        <v>72.39752</v>
      </c>
      <c r="N27">
        <f t="shared" si="1"/>
        <v>442589704445.58051</v>
      </c>
      <c r="O27">
        <f t="shared" si="2"/>
        <v>500956181074.00629</v>
      </c>
      <c r="P27">
        <f t="shared" si="3"/>
        <v>448252864625.11414</v>
      </c>
      <c r="Q27">
        <f t="shared" si="4"/>
        <v>761796864444.47278</v>
      </c>
      <c r="R27">
        <f t="shared" si="5"/>
        <v>302332397745.862</v>
      </c>
      <c r="S27">
        <f t="shared" si="6"/>
        <v>9729751645.125412</v>
      </c>
      <c r="T27">
        <f t="shared" si="7"/>
        <v>822281031743.11768</v>
      </c>
      <c r="U27">
        <f t="shared" si="8"/>
        <v>134207200787.66505</v>
      </c>
      <c r="V27">
        <f t="shared" si="9"/>
        <v>633964428450.56018</v>
      </c>
      <c r="W27">
        <f t="shared" si="10"/>
        <v>2184075321448.6768</v>
      </c>
    </row>
    <row r="28" spans="1:23">
      <c r="A28" s="2">
        <v>40725</v>
      </c>
      <c r="B28">
        <v>317928115168.90997</v>
      </c>
      <c r="C28">
        <v>283405056000.68011</v>
      </c>
      <c r="D28">
        <v>329810720475.51001</v>
      </c>
      <c r="E28">
        <v>620874323875.84998</v>
      </c>
      <c r="F28">
        <v>291556000320.03003</v>
      </c>
      <c r="G28">
        <v>8349871388.5999985</v>
      </c>
      <c r="H28">
        <v>442469073768.19012</v>
      </c>
      <c r="I28">
        <v>87544318112.580017</v>
      </c>
      <c r="J28">
        <v>487550321802.84998</v>
      </c>
      <c r="K28">
        <v>1616998688518.5701</v>
      </c>
      <c r="L28" s="4">
        <v>73.885760000000005</v>
      </c>
      <c r="N28">
        <f t="shared" si="1"/>
        <v>430296873401.46454</v>
      </c>
      <c r="O28">
        <f t="shared" si="2"/>
        <v>383571957574.34192</v>
      </c>
      <c r="P28">
        <f t="shared" si="3"/>
        <v>446379275892.28284</v>
      </c>
      <c r="Q28">
        <f t="shared" si="4"/>
        <v>840316623766.00024</v>
      </c>
      <c r="R28">
        <f t="shared" si="5"/>
        <v>394603777940.47186</v>
      </c>
      <c r="S28">
        <f t="shared" si="6"/>
        <v>11301056372.161562</v>
      </c>
      <c r="T28">
        <f t="shared" si="7"/>
        <v>598855684462.3241</v>
      </c>
      <c r="U28">
        <f t="shared" si="8"/>
        <v>118486049426.27647</v>
      </c>
      <c r="V28">
        <f t="shared" si="9"/>
        <v>659870483572.00354</v>
      </c>
      <c r="W28">
        <f t="shared" si="10"/>
        <v>2188511952125.2402</v>
      </c>
    </row>
    <row r="29" spans="1:23">
      <c r="A29" s="2">
        <v>40817</v>
      </c>
      <c r="B29">
        <v>496605152302.09998</v>
      </c>
      <c r="C29">
        <v>608751690130.74011</v>
      </c>
      <c r="D29">
        <v>573751198311.71997</v>
      </c>
      <c r="E29">
        <v>1273710803016.5701</v>
      </c>
      <c r="F29">
        <v>544116506309.09998</v>
      </c>
      <c r="G29">
        <v>19015475042.529999</v>
      </c>
      <c r="H29">
        <v>819279606675.35986</v>
      </c>
      <c r="I29">
        <v>155846095543.56</v>
      </c>
      <c r="J29">
        <v>804577009299.45996</v>
      </c>
      <c r="K29">
        <v>1894987199326.3999</v>
      </c>
      <c r="L29" s="4">
        <v>75.786429999999996</v>
      </c>
      <c r="N29">
        <f t="shared" si="1"/>
        <v>655269224717.53845</v>
      </c>
      <c r="O29">
        <f t="shared" si="2"/>
        <v>803246293737.20349</v>
      </c>
      <c r="P29">
        <f t="shared" si="3"/>
        <v>757063234554.94604</v>
      </c>
      <c r="Q29">
        <f t="shared" si="4"/>
        <v>1680658137633.0435</v>
      </c>
      <c r="R29">
        <f t="shared" si="5"/>
        <v>717960334467.66125</v>
      </c>
      <c r="S29">
        <f t="shared" si="6"/>
        <v>25090870545.729626</v>
      </c>
      <c r="T29">
        <f t="shared" si="7"/>
        <v>1081037339633.7047</v>
      </c>
      <c r="U29">
        <f t="shared" si="8"/>
        <v>205638523339.28381</v>
      </c>
      <c r="V29">
        <f t="shared" si="9"/>
        <v>1061637300106.9717</v>
      </c>
      <c r="W29">
        <f t="shared" si="10"/>
        <v>2500430749048.873</v>
      </c>
    </row>
    <row r="30" spans="1:23">
      <c r="A30" s="2">
        <v>40909</v>
      </c>
      <c r="B30">
        <v>272127074937.32001</v>
      </c>
      <c r="C30">
        <v>560694130925.51001</v>
      </c>
      <c r="D30">
        <v>350985718203.31</v>
      </c>
      <c r="E30">
        <v>446407504526.96002</v>
      </c>
      <c r="F30">
        <v>121852460977.85001</v>
      </c>
      <c r="G30">
        <v>9025701160.75</v>
      </c>
      <c r="H30">
        <v>553092121790.67004</v>
      </c>
      <c r="I30">
        <v>65533641600.989998</v>
      </c>
      <c r="J30">
        <v>466794108255.15997</v>
      </c>
      <c r="K30">
        <v>1589785656201.8</v>
      </c>
      <c r="L30" s="4">
        <v>77.60284</v>
      </c>
      <c r="N30">
        <f t="shared" si="1"/>
        <v>350666386613.32495</v>
      </c>
      <c r="O30">
        <f t="shared" si="2"/>
        <v>722517540499.17505</v>
      </c>
      <c r="P30">
        <f t="shared" si="3"/>
        <v>452284630566.755</v>
      </c>
      <c r="Q30">
        <f t="shared" si="4"/>
        <v>575246349910.59607</v>
      </c>
      <c r="R30">
        <f t="shared" si="5"/>
        <v>157020620608.53702</v>
      </c>
      <c r="S30">
        <f t="shared" si="6"/>
        <v>11630632539.672518</v>
      </c>
      <c r="T30">
        <f t="shared" si="7"/>
        <v>712721495489.94604</v>
      </c>
      <c r="U30">
        <f t="shared" si="8"/>
        <v>84447478469.847244</v>
      </c>
      <c r="V30">
        <f t="shared" si="9"/>
        <v>601516785023.79553</v>
      </c>
      <c r="W30">
        <f t="shared" si="10"/>
        <v>2048617880739.6741</v>
      </c>
    </row>
    <row r="31" spans="1:23">
      <c r="A31" s="2">
        <v>41000</v>
      </c>
      <c r="B31">
        <v>348924920489.07001</v>
      </c>
      <c r="C31">
        <v>405729834626.42987</v>
      </c>
      <c r="D31">
        <v>406877919215.34003</v>
      </c>
      <c r="E31">
        <v>708753658113.55005</v>
      </c>
      <c r="F31">
        <v>212400942808.88</v>
      </c>
      <c r="G31">
        <v>7228831836.3400002</v>
      </c>
      <c r="H31">
        <v>711373330994.31995</v>
      </c>
      <c r="I31">
        <v>137650962291.66</v>
      </c>
      <c r="J31">
        <v>574763051258.07007</v>
      </c>
      <c r="K31">
        <v>1823279200789.02</v>
      </c>
      <c r="L31" s="4">
        <v>79.066800000000001</v>
      </c>
      <c r="N31">
        <f t="shared" si="1"/>
        <v>441303961320.1369</v>
      </c>
      <c r="O31">
        <f t="shared" si="2"/>
        <v>513148166646.9743</v>
      </c>
      <c r="P31">
        <f t="shared" si="3"/>
        <v>514600210474.35846</v>
      </c>
      <c r="Q31">
        <f t="shared" si="4"/>
        <v>896398561866.10571</v>
      </c>
      <c r="R31">
        <f t="shared" si="5"/>
        <v>268634803493.8558</v>
      </c>
      <c r="S31">
        <f t="shared" si="6"/>
        <v>9142689265.7095013</v>
      </c>
      <c r="T31">
        <f t="shared" si="7"/>
        <v>899711801912.20593</v>
      </c>
      <c r="U31">
        <f t="shared" si="8"/>
        <v>174094515386.55923</v>
      </c>
      <c r="V31">
        <f t="shared" si="9"/>
        <v>726933493271.60083</v>
      </c>
      <c r="W31">
        <f t="shared" si="10"/>
        <v>2305998473175.8716</v>
      </c>
    </row>
    <row r="32" spans="1:23">
      <c r="A32" s="2">
        <v>41091</v>
      </c>
      <c r="B32">
        <v>324970588841.90002</v>
      </c>
      <c r="C32">
        <v>250364481029.40009</v>
      </c>
      <c r="D32">
        <v>419930605189.03992</v>
      </c>
      <c r="E32">
        <v>758208393949.79004</v>
      </c>
      <c r="F32">
        <v>245667288875.38</v>
      </c>
      <c r="G32">
        <v>10861090126.639999</v>
      </c>
      <c r="H32">
        <v>516530116562.56012</v>
      </c>
      <c r="I32">
        <v>103444782237.33</v>
      </c>
      <c r="J32">
        <v>541422289549</v>
      </c>
      <c r="K32">
        <v>1832873943834.9109</v>
      </c>
      <c r="L32" s="4">
        <v>80.058710000000005</v>
      </c>
      <c r="N32">
        <f t="shared" si="1"/>
        <v>405915344928.61554</v>
      </c>
      <c r="O32">
        <f t="shared" si="2"/>
        <v>312726099420.53784</v>
      </c>
      <c r="P32">
        <f t="shared" si="3"/>
        <v>524528318266.73181</v>
      </c>
      <c r="Q32">
        <f t="shared" si="4"/>
        <v>947065464769.27991</v>
      </c>
      <c r="R32">
        <f t="shared" si="5"/>
        <v>306858915007.97351</v>
      </c>
      <c r="S32">
        <f t="shared" si="6"/>
        <v>13566406611.647875</v>
      </c>
      <c r="T32">
        <f t="shared" si="7"/>
        <v>645189157510.2323</v>
      </c>
      <c r="U32">
        <f t="shared" si="8"/>
        <v>129211152961.78267</v>
      </c>
      <c r="V32">
        <f t="shared" si="9"/>
        <v>676281555809.48022</v>
      </c>
      <c r="W32">
        <f t="shared" si="10"/>
        <v>2289412287351.2583</v>
      </c>
    </row>
    <row r="33" spans="1:23">
      <c r="A33" s="2">
        <v>41183</v>
      </c>
      <c r="B33">
        <v>490237526856.70001</v>
      </c>
      <c r="C33">
        <v>597217827465.13989</v>
      </c>
      <c r="D33">
        <v>751409073992.42017</v>
      </c>
      <c r="E33">
        <v>1357601617963.98</v>
      </c>
      <c r="F33">
        <v>494780110982.69012</v>
      </c>
      <c r="G33">
        <v>16039829355.42</v>
      </c>
      <c r="H33">
        <v>777537721110.67017</v>
      </c>
      <c r="I33">
        <v>149268711564.73001</v>
      </c>
      <c r="J33">
        <v>887165469856.16016</v>
      </c>
      <c r="K33">
        <v>2140054026733.5</v>
      </c>
      <c r="L33" s="4">
        <v>81.546059999999997</v>
      </c>
      <c r="N33">
        <f t="shared" si="1"/>
        <v>601178679701.63123</v>
      </c>
      <c r="O33">
        <f t="shared" si="2"/>
        <v>732368709739.18286</v>
      </c>
      <c r="P33">
        <f t="shared" si="3"/>
        <v>921453561327.69641</v>
      </c>
      <c r="Q33">
        <f t="shared" si="4"/>
        <v>1664827973250.9211</v>
      </c>
      <c r="R33">
        <f t="shared" si="5"/>
        <v>606749254326.56116</v>
      </c>
      <c r="S33">
        <f t="shared" si="6"/>
        <v>19669655842.869663</v>
      </c>
      <c r="T33">
        <f t="shared" si="7"/>
        <v>953495142635.54883</v>
      </c>
      <c r="U33">
        <f t="shared" si="8"/>
        <v>183048342942.29547</v>
      </c>
      <c r="V33">
        <f t="shared" si="9"/>
        <v>1087931740486.4933</v>
      </c>
      <c r="W33">
        <f t="shared" si="10"/>
        <v>2624350001377.749</v>
      </c>
    </row>
    <row r="34" spans="1:23">
      <c r="A34" s="2">
        <v>41275</v>
      </c>
      <c r="B34">
        <v>278594619588.97998</v>
      </c>
      <c r="C34">
        <v>687433584254.46997</v>
      </c>
      <c r="D34">
        <v>390710254211.5</v>
      </c>
      <c r="E34">
        <v>513111720316.70001</v>
      </c>
      <c r="F34">
        <v>116945759211.57001</v>
      </c>
      <c r="G34">
        <v>8053733003.3299999</v>
      </c>
      <c r="H34">
        <v>642905387497.27002</v>
      </c>
      <c r="I34">
        <v>86325141636.300003</v>
      </c>
      <c r="J34">
        <v>480332320053.75989</v>
      </c>
      <c r="K34">
        <v>1769190556194.95</v>
      </c>
      <c r="L34" s="4">
        <v>82.617310000000003</v>
      </c>
      <c r="N34">
        <f t="shared" si="1"/>
        <v>337210954446.44708</v>
      </c>
      <c r="O34">
        <f t="shared" si="2"/>
        <v>832069676747.48779</v>
      </c>
      <c r="P34">
        <f t="shared" si="3"/>
        <v>472915729417.35809</v>
      </c>
      <c r="Q34">
        <f t="shared" si="4"/>
        <v>621070475807.91479</v>
      </c>
      <c r="R34">
        <f t="shared" si="5"/>
        <v>141551158239.80472</v>
      </c>
      <c r="S34">
        <f t="shared" si="6"/>
        <v>9748239204.7501907</v>
      </c>
      <c r="T34">
        <f t="shared" si="7"/>
        <v>778172743093.75366</v>
      </c>
      <c r="U34">
        <f t="shared" si="8"/>
        <v>104487959770.53719</v>
      </c>
      <c r="V34">
        <f t="shared" si="9"/>
        <v>581394286565.07922</v>
      </c>
      <c r="W34">
        <f t="shared" si="10"/>
        <v>2141428420018.6982</v>
      </c>
    </row>
    <row r="35" spans="1:23">
      <c r="A35" s="2">
        <v>41365</v>
      </c>
      <c r="B35">
        <v>353902597142.68011</v>
      </c>
      <c r="C35">
        <v>398674686812.58008</v>
      </c>
      <c r="D35">
        <v>486236815356.54999</v>
      </c>
      <c r="E35">
        <v>614903117757.66016</v>
      </c>
      <c r="F35">
        <v>231257602722.70999</v>
      </c>
      <c r="G35">
        <v>11621055326.809999</v>
      </c>
      <c r="H35">
        <v>778803465649.21997</v>
      </c>
      <c r="I35">
        <v>122820231620.02</v>
      </c>
      <c r="J35">
        <v>617014257540.56006</v>
      </c>
      <c r="K35">
        <v>2032604901711.73</v>
      </c>
      <c r="L35" s="4">
        <v>83.033500000000004</v>
      </c>
      <c r="N35">
        <f t="shared" si="1"/>
        <v>426216644056.53149</v>
      </c>
      <c r="O35">
        <f t="shared" si="2"/>
        <v>480137157668.38696</v>
      </c>
      <c r="P35">
        <f t="shared" si="3"/>
        <v>585591135332.78735</v>
      </c>
      <c r="Q35">
        <f t="shared" si="4"/>
        <v>740548233854.60095</v>
      </c>
      <c r="R35">
        <f t="shared" si="5"/>
        <v>278511206588.55762</v>
      </c>
      <c r="S35">
        <f t="shared" si="6"/>
        <v>13995622642.439497</v>
      </c>
      <c r="T35">
        <f t="shared" si="7"/>
        <v>937938862807.44519</v>
      </c>
      <c r="U35">
        <f t="shared" si="8"/>
        <v>147916481444.26047</v>
      </c>
      <c r="V35">
        <f t="shared" si="9"/>
        <v>743090749565.60913</v>
      </c>
      <c r="W35">
        <f t="shared" si="10"/>
        <v>2447933546956.0239</v>
      </c>
    </row>
    <row r="36" spans="1:23">
      <c r="A36" s="2">
        <v>41456</v>
      </c>
      <c r="B36">
        <v>369185717877.34003</v>
      </c>
      <c r="C36">
        <v>314635436242.41992</v>
      </c>
      <c r="D36">
        <v>497031140817.13989</v>
      </c>
      <c r="E36">
        <v>783721677843.38989</v>
      </c>
      <c r="F36">
        <v>245435856702.75</v>
      </c>
      <c r="G36">
        <v>12226974650.59</v>
      </c>
      <c r="H36">
        <v>586355147623.13989</v>
      </c>
      <c r="I36">
        <v>112875473112.74001</v>
      </c>
      <c r="J36">
        <v>591759417928.53992</v>
      </c>
      <c r="K36">
        <v>2013859650846.4099</v>
      </c>
      <c r="L36" s="4">
        <v>84.765469999999993</v>
      </c>
      <c r="N36">
        <f t="shared" si="1"/>
        <v>435537864507.02161</v>
      </c>
      <c r="O36">
        <f t="shared" si="2"/>
        <v>371183497528.43927</v>
      </c>
      <c r="P36">
        <f t="shared" si="3"/>
        <v>586360390400.87903</v>
      </c>
      <c r="Q36">
        <f t="shared" si="4"/>
        <v>924576573271.39221</v>
      </c>
      <c r="R36">
        <f t="shared" si="5"/>
        <v>289546977917.7182</v>
      </c>
      <c r="S36">
        <f t="shared" si="6"/>
        <v>14424475733.562263</v>
      </c>
      <c r="T36">
        <f t="shared" si="7"/>
        <v>691738213240.7688</v>
      </c>
      <c r="U36">
        <f t="shared" si="8"/>
        <v>133162091961.19601</v>
      </c>
      <c r="V36">
        <f t="shared" si="9"/>
        <v>698113769591.01379</v>
      </c>
      <c r="W36">
        <f t="shared" si="10"/>
        <v>2375801904769.0176</v>
      </c>
    </row>
    <row r="37" spans="1:23">
      <c r="A37" s="2">
        <v>41548</v>
      </c>
      <c r="B37">
        <v>524263704121.88989</v>
      </c>
      <c r="C37">
        <v>704757875960.09009</v>
      </c>
      <c r="D37">
        <v>785344251623.34009</v>
      </c>
      <c r="E37">
        <v>1369942215377.0601</v>
      </c>
      <c r="F37">
        <v>459120473384.71002</v>
      </c>
      <c r="G37">
        <v>15145214749</v>
      </c>
      <c r="H37">
        <v>880697602604.54004</v>
      </c>
      <c r="I37">
        <v>172739170842.79999</v>
      </c>
      <c r="J37">
        <v>848165354549.12012</v>
      </c>
      <c r="K37">
        <v>2581698931834.5298</v>
      </c>
      <c r="L37" s="4">
        <v>85.399450000000002</v>
      </c>
      <c r="N37">
        <f t="shared" si="1"/>
        <v>613895878863.25952</v>
      </c>
      <c r="O37">
        <f t="shared" si="2"/>
        <v>825248729306.91016</v>
      </c>
      <c r="P37">
        <f t="shared" si="3"/>
        <v>919612774582.67004</v>
      </c>
      <c r="Q37">
        <f t="shared" si="4"/>
        <v>1604158124410.7078</v>
      </c>
      <c r="R37">
        <f t="shared" si="5"/>
        <v>537615257925.79462</v>
      </c>
      <c r="S37">
        <f t="shared" si="6"/>
        <v>17734557715.535637</v>
      </c>
      <c r="T37">
        <f t="shared" si="7"/>
        <v>1031268471406.4786</v>
      </c>
      <c r="U37">
        <f t="shared" si="8"/>
        <v>202271994541.88522</v>
      </c>
      <c r="V37">
        <f t="shared" si="9"/>
        <v>993174258791.03455</v>
      </c>
      <c r="W37">
        <f t="shared" si="10"/>
        <v>3023086134435.9121</v>
      </c>
    </row>
    <row r="38" spans="1:23">
      <c r="A38" s="2">
        <v>41640</v>
      </c>
      <c r="B38">
        <v>333637339233.84998</v>
      </c>
      <c r="C38">
        <v>973945011584.57996</v>
      </c>
      <c r="D38">
        <v>443507468154.12</v>
      </c>
      <c r="E38">
        <v>546594240161.75</v>
      </c>
      <c r="F38">
        <v>158053179600.54999</v>
      </c>
      <c r="G38">
        <v>8391107579.7700005</v>
      </c>
      <c r="H38">
        <v>629508867248</v>
      </c>
      <c r="I38">
        <v>101455990215.66</v>
      </c>
      <c r="J38">
        <v>537560573202.5</v>
      </c>
      <c r="K38">
        <v>1542144874296.1899</v>
      </c>
      <c r="L38" s="4">
        <v>87.159130000000005</v>
      </c>
      <c r="N38">
        <f t="shared" si="1"/>
        <v>382791038912.21716</v>
      </c>
      <c r="O38">
        <f t="shared" si="2"/>
        <v>1117433149670.7</v>
      </c>
      <c r="P38">
        <f t="shared" si="3"/>
        <v>508847975139.40308</v>
      </c>
      <c r="Q38">
        <f t="shared" si="4"/>
        <v>627122184631.43213</v>
      </c>
      <c r="R38">
        <f t="shared" si="5"/>
        <v>181338638419.8075</v>
      </c>
      <c r="S38">
        <f t="shared" si="6"/>
        <v>9627342057.8773556</v>
      </c>
      <c r="T38">
        <f t="shared" si="7"/>
        <v>722252352964.05542</v>
      </c>
      <c r="U38">
        <f t="shared" si="8"/>
        <v>116403169944.05521</v>
      </c>
      <c r="V38">
        <f t="shared" si="9"/>
        <v>616757617019.00879</v>
      </c>
      <c r="W38">
        <f t="shared" si="10"/>
        <v>1769344042667.9221</v>
      </c>
    </row>
    <row r="39" spans="1:23">
      <c r="A39" s="2">
        <v>41730</v>
      </c>
      <c r="B39">
        <v>366829256903.01001</v>
      </c>
      <c r="C39">
        <v>440861256436.49011</v>
      </c>
      <c r="D39">
        <v>495392019253.29999</v>
      </c>
      <c r="E39">
        <v>752971082079.44995</v>
      </c>
      <c r="F39">
        <v>193904392013.85001</v>
      </c>
      <c r="G39">
        <v>18006406719.32</v>
      </c>
      <c r="H39">
        <v>881080909694.90991</v>
      </c>
      <c r="I39">
        <v>134048813740.35001</v>
      </c>
      <c r="J39">
        <v>636780688656.1499</v>
      </c>
      <c r="K39">
        <v>2135039030994.6699</v>
      </c>
      <c r="L39" s="4">
        <v>89.710229999999996</v>
      </c>
      <c r="N39">
        <f t="shared" si="1"/>
        <v>408904599735.18073</v>
      </c>
      <c r="O39">
        <f t="shared" si="2"/>
        <v>491428075077.37982</v>
      </c>
      <c r="P39">
        <f t="shared" si="3"/>
        <v>552213520412.66638</v>
      </c>
      <c r="Q39">
        <f t="shared" si="4"/>
        <v>839336920749.67371</v>
      </c>
      <c r="R39">
        <f t="shared" si="5"/>
        <v>216145240084.49207</v>
      </c>
      <c r="S39">
        <f t="shared" si="6"/>
        <v>20071742898.574669</v>
      </c>
      <c r="T39">
        <f t="shared" si="7"/>
        <v>982140955044.82593</v>
      </c>
      <c r="U39">
        <f t="shared" si="8"/>
        <v>149424222566.75745</v>
      </c>
      <c r="V39">
        <f t="shared" si="9"/>
        <v>709819480627.96167</v>
      </c>
      <c r="W39">
        <f t="shared" si="10"/>
        <v>2379928165377.2041</v>
      </c>
    </row>
    <row r="40" spans="1:23">
      <c r="A40" s="2">
        <v>41821</v>
      </c>
      <c r="B40">
        <v>372272298187.39001</v>
      </c>
      <c r="C40">
        <v>407761120501.92987</v>
      </c>
      <c r="D40">
        <v>500363016580.71979</v>
      </c>
      <c r="E40">
        <v>816718772828.90015</v>
      </c>
      <c r="F40">
        <v>256885551148.51999</v>
      </c>
      <c r="G40">
        <v>19162142014.259998</v>
      </c>
      <c r="H40">
        <v>611262679743.51001</v>
      </c>
      <c r="I40">
        <v>122878545680.57001</v>
      </c>
      <c r="J40">
        <v>674997927684.80005</v>
      </c>
      <c r="K40">
        <v>2146829649928.3999</v>
      </c>
      <c r="L40" s="4">
        <v>90.882149999999996</v>
      </c>
      <c r="N40">
        <f t="shared" si="1"/>
        <v>409620919165.52374</v>
      </c>
      <c r="O40">
        <f t="shared" si="2"/>
        <v>448670195964.69696</v>
      </c>
      <c r="P40">
        <f t="shared" si="3"/>
        <v>550562477428.97791</v>
      </c>
      <c r="Q40">
        <f t="shared" si="4"/>
        <v>898656967103.99146</v>
      </c>
      <c r="R40">
        <f t="shared" si="5"/>
        <v>282657871923.71661</v>
      </c>
      <c r="S40">
        <f t="shared" si="6"/>
        <v>21084604638.27055</v>
      </c>
      <c r="T40">
        <f t="shared" si="7"/>
        <v>672588269251.45374</v>
      </c>
      <c r="U40">
        <f t="shared" si="8"/>
        <v>135206468685.62199</v>
      </c>
      <c r="V40">
        <f t="shared" si="9"/>
        <v>742717824880.68347</v>
      </c>
      <c r="W40">
        <f t="shared" si="10"/>
        <v>2362212656642.0361</v>
      </c>
    </row>
    <row r="41" spans="1:23">
      <c r="A41" s="2">
        <v>41913</v>
      </c>
      <c r="B41">
        <v>566655717058.98999</v>
      </c>
      <c r="C41">
        <v>658098869243.60986</v>
      </c>
      <c r="D41">
        <v>753662124821.4502</v>
      </c>
      <c r="E41">
        <v>2426829706118.6499</v>
      </c>
      <c r="F41">
        <v>395912154866</v>
      </c>
      <c r="G41">
        <v>24646945112.759998</v>
      </c>
      <c r="H41">
        <v>915440130481.72021</v>
      </c>
      <c r="I41">
        <v>168975132146.17999</v>
      </c>
      <c r="J41">
        <v>937017802570.92017</v>
      </c>
      <c r="K41">
        <v>2584495270880.98</v>
      </c>
      <c r="L41" s="4">
        <v>93.461039999999997</v>
      </c>
      <c r="N41">
        <f t="shared" si="1"/>
        <v>606301531695.97729</v>
      </c>
      <c r="O41">
        <f t="shared" si="2"/>
        <v>704142463259.13977</v>
      </c>
      <c r="P41">
        <f t="shared" si="3"/>
        <v>806391759412.74597</v>
      </c>
      <c r="Q41">
        <f t="shared" si="4"/>
        <v>2596621764661.1357</v>
      </c>
      <c r="R41">
        <f t="shared" si="5"/>
        <v>423611972289.20203</v>
      </c>
      <c r="S41">
        <f t="shared" si="6"/>
        <v>26371357640.317291</v>
      </c>
      <c r="T41">
        <f t="shared" si="7"/>
        <v>979488491120.70679</v>
      </c>
      <c r="U41">
        <f t="shared" si="8"/>
        <v>180797401940.08112</v>
      </c>
      <c r="V41">
        <f t="shared" si="9"/>
        <v>1002575835418.6089</v>
      </c>
      <c r="W41">
        <f t="shared" si="10"/>
        <v>2765318330377</v>
      </c>
    </row>
    <row r="42" spans="1:23">
      <c r="A42" s="2">
        <v>42005</v>
      </c>
      <c r="B42">
        <v>332932263085.02002</v>
      </c>
      <c r="C42">
        <v>1452812866222.98</v>
      </c>
      <c r="D42">
        <v>429333467819.21002</v>
      </c>
      <c r="E42">
        <v>593594559076.68005</v>
      </c>
      <c r="F42">
        <v>174747130791.81</v>
      </c>
      <c r="G42">
        <v>18024671301.560001</v>
      </c>
      <c r="H42">
        <v>637693976241.03003</v>
      </c>
      <c r="I42">
        <v>104632674450.66</v>
      </c>
      <c r="J42">
        <v>539865314388.07001</v>
      </c>
      <c r="K42">
        <v>2013961335786.78</v>
      </c>
      <c r="L42" s="4">
        <v>94.375460000000004</v>
      </c>
      <c r="N42">
        <f t="shared" si="1"/>
        <v>352774188422.52002</v>
      </c>
      <c r="O42">
        <f t="shared" si="2"/>
        <v>1539396858275.4246</v>
      </c>
      <c r="P42">
        <f t="shared" si="3"/>
        <v>454920662446.79498</v>
      </c>
      <c r="Q42">
        <f t="shared" si="4"/>
        <v>628971301519.1449</v>
      </c>
      <c r="R42">
        <f t="shared" si="5"/>
        <v>185161620183.6897</v>
      </c>
      <c r="S42">
        <f t="shared" si="6"/>
        <v>19098896367.29718</v>
      </c>
      <c r="T42">
        <f t="shared" si="7"/>
        <v>675698933007.61658</v>
      </c>
      <c r="U42">
        <f t="shared" si="8"/>
        <v>110868518628.31714</v>
      </c>
      <c r="V42">
        <f t="shared" si="9"/>
        <v>572039929011.28113</v>
      </c>
      <c r="W42">
        <f t="shared" si="10"/>
        <v>2133988364969.8555</v>
      </c>
    </row>
    <row r="43" spans="1:23">
      <c r="A43" s="2">
        <v>42095</v>
      </c>
      <c r="B43">
        <v>428090669590.05988</v>
      </c>
      <c r="C43">
        <v>459879205020.11011</v>
      </c>
      <c r="D43">
        <v>497669269232.19</v>
      </c>
      <c r="E43">
        <v>700744454562.2699</v>
      </c>
      <c r="F43">
        <v>179118246457.17999</v>
      </c>
      <c r="G43">
        <v>21868354451.080002</v>
      </c>
      <c r="H43">
        <v>917431148173.59009</v>
      </c>
      <c r="I43">
        <v>134468380437.62</v>
      </c>
      <c r="J43">
        <v>753317864898.88989</v>
      </c>
      <c r="K43">
        <v>2907521757423.1201</v>
      </c>
      <c r="L43" s="4">
        <v>95.382379999999998</v>
      </c>
      <c r="N43">
        <f t="shared" si="1"/>
        <v>448815252450.2533</v>
      </c>
      <c r="O43">
        <f t="shared" si="2"/>
        <v>482142723865.88605</v>
      </c>
      <c r="P43">
        <f t="shared" si="3"/>
        <v>521762268075.28809</v>
      </c>
      <c r="Q43">
        <f t="shared" si="4"/>
        <v>734668661614.72363</v>
      </c>
      <c r="R43">
        <f t="shared" si="5"/>
        <v>187789659324.05963</v>
      </c>
      <c r="S43">
        <f t="shared" si="6"/>
        <v>22927037940.424641</v>
      </c>
      <c r="T43">
        <f t="shared" si="7"/>
        <v>961845519239.07751</v>
      </c>
      <c r="U43">
        <f t="shared" si="8"/>
        <v>140978218867.69861</v>
      </c>
      <c r="V43">
        <f t="shared" si="9"/>
        <v>789787238375.56787</v>
      </c>
      <c r="W43">
        <f t="shared" si="10"/>
        <v>3048279731983.1191</v>
      </c>
    </row>
    <row r="44" spans="1:23">
      <c r="A44" s="2">
        <v>42186</v>
      </c>
      <c r="B44">
        <v>422126770523.12</v>
      </c>
      <c r="C44">
        <v>396786876272.90009</v>
      </c>
      <c r="D44">
        <v>483420430401.0199</v>
      </c>
      <c r="E44">
        <v>1000259244655.63</v>
      </c>
      <c r="F44">
        <v>223297483898.53</v>
      </c>
      <c r="G44">
        <v>14809947852.5</v>
      </c>
      <c r="H44">
        <v>616423156650.22998</v>
      </c>
      <c r="I44">
        <v>133263158161.21001</v>
      </c>
      <c r="J44">
        <v>780371096598.84985</v>
      </c>
      <c r="K44">
        <v>2386338189571.4092</v>
      </c>
      <c r="L44" s="4">
        <v>97.896810000000002</v>
      </c>
      <c r="N44">
        <f t="shared" si="1"/>
        <v>431195633977.36865</v>
      </c>
      <c r="O44">
        <f t="shared" si="2"/>
        <v>405311343927.24347</v>
      </c>
      <c r="P44">
        <f t="shared" si="3"/>
        <v>493806111150.11804</v>
      </c>
      <c r="Q44">
        <f t="shared" si="4"/>
        <v>1021748558155.9092</v>
      </c>
      <c r="R44">
        <f t="shared" si="5"/>
        <v>228094749868.28476</v>
      </c>
      <c r="S44">
        <f t="shared" si="6"/>
        <v>15128120980.142254</v>
      </c>
      <c r="T44">
        <f t="shared" si="7"/>
        <v>629666233915.31348</v>
      </c>
      <c r="U44">
        <f t="shared" si="8"/>
        <v>136126149729.7103</v>
      </c>
      <c r="V44">
        <f t="shared" si="9"/>
        <v>797136389427.65332</v>
      </c>
      <c r="W44">
        <f t="shared" si="10"/>
        <v>2437605668224.9492</v>
      </c>
    </row>
    <row r="45" spans="1:23">
      <c r="A45" s="2">
        <v>42278</v>
      </c>
      <c r="B45">
        <v>655657567777.22998</v>
      </c>
      <c r="C45">
        <v>873213621833.22998</v>
      </c>
      <c r="D45">
        <v>661737916155.65015</v>
      </c>
      <c r="E45">
        <v>1479816196075.1101</v>
      </c>
      <c r="F45">
        <v>402768870202.34998</v>
      </c>
      <c r="G45">
        <v>17008733306.860001</v>
      </c>
      <c r="H45">
        <v>863016082622.19971</v>
      </c>
      <c r="I45">
        <v>148965880984.95999</v>
      </c>
      <c r="J45">
        <v>1042308763597.35</v>
      </c>
      <c r="K45">
        <v>2747558512727.5908</v>
      </c>
      <c r="L45" s="4">
        <v>98.66104</v>
      </c>
      <c r="N45">
        <f t="shared" si="1"/>
        <v>664555702815.65039</v>
      </c>
      <c r="O45">
        <f t="shared" si="2"/>
        <v>885064278496.58789</v>
      </c>
      <c r="P45">
        <f t="shared" si="3"/>
        <v>670718569514.01501</v>
      </c>
      <c r="Q45">
        <f t="shared" si="4"/>
        <v>1499899247033.1855</v>
      </c>
      <c r="R45">
        <f t="shared" si="5"/>
        <v>408234973199.50201</v>
      </c>
      <c r="S45">
        <f t="shared" si="6"/>
        <v>17239564175.342163</v>
      </c>
      <c r="T45">
        <f t="shared" si="7"/>
        <v>874728345274.08167</v>
      </c>
      <c r="U45">
        <f t="shared" si="8"/>
        <v>150987543801.44382</v>
      </c>
      <c r="V45">
        <f t="shared" si="9"/>
        <v>1056454263605.3198</v>
      </c>
      <c r="W45">
        <f t="shared" si="10"/>
        <v>2784846493334.7456</v>
      </c>
    </row>
    <row r="46" spans="1:23">
      <c r="A46" s="2">
        <v>42370</v>
      </c>
      <c r="B46">
        <v>325608471763.29999</v>
      </c>
      <c r="C46">
        <v>886144787786.77002</v>
      </c>
      <c r="D46">
        <v>401408576263.5</v>
      </c>
      <c r="E46">
        <v>461569912641.70001</v>
      </c>
      <c r="F46">
        <v>142279006350.97</v>
      </c>
      <c r="G46">
        <v>22011892423.900002</v>
      </c>
      <c r="H46">
        <v>655765753451.03003</v>
      </c>
      <c r="I46">
        <v>97499407184.389999</v>
      </c>
      <c r="J46">
        <v>619289698702.11011</v>
      </c>
      <c r="K46">
        <v>2493140985336.7598</v>
      </c>
      <c r="L46" s="4">
        <v>96.966049999999996</v>
      </c>
      <c r="N46">
        <f t="shared" si="1"/>
        <v>335796365597.34052</v>
      </c>
      <c r="O46">
        <f t="shared" si="2"/>
        <v>913871182529.11206</v>
      </c>
      <c r="P46">
        <f t="shared" si="3"/>
        <v>413968163355.62811</v>
      </c>
      <c r="Q46">
        <f t="shared" si="4"/>
        <v>476011874920.86151</v>
      </c>
      <c r="R46">
        <f t="shared" si="5"/>
        <v>146730743751.00357</v>
      </c>
      <c r="S46">
        <f t="shared" si="6"/>
        <v>22700617818.195133</v>
      </c>
      <c r="T46">
        <f t="shared" si="7"/>
        <v>676283867859.96753</v>
      </c>
      <c r="U46">
        <f t="shared" si="8"/>
        <v>100550045283.26152</v>
      </c>
      <c r="V46">
        <f t="shared" si="9"/>
        <v>638666521635.26318</v>
      </c>
      <c r="W46">
        <f t="shared" si="10"/>
        <v>2571148340410.6489</v>
      </c>
    </row>
    <row r="47" spans="1:23">
      <c r="A47" s="2">
        <v>42461</v>
      </c>
      <c r="B47">
        <v>469495837852.74011</v>
      </c>
      <c r="C47">
        <v>585366682161.08008</v>
      </c>
      <c r="D47">
        <v>477254040626.46997</v>
      </c>
      <c r="E47">
        <v>892112597730.25</v>
      </c>
      <c r="F47">
        <v>212085811384.57999</v>
      </c>
      <c r="G47">
        <v>30708474023.849998</v>
      </c>
      <c r="H47">
        <v>930586997192.5</v>
      </c>
      <c r="I47">
        <v>132499061897.61</v>
      </c>
      <c r="J47">
        <v>794558415681.56982</v>
      </c>
      <c r="K47">
        <v>2561959232530.2212</v>
      </c>
      <c r="L47" s="4">
        <v>98.596429999999998</v>
      </c>
      <c r="N47">
        <f t="shared" si="1"/>
        <v>476179348332.12537</v>
      </c>
      <c r="O47">
        <f t="shared" si="2"/>
        <v>593699672656.58618</v>
      </c>
      <c r="P47">
        <f t="shared" si="3"/>
        <v>484047993042.41541</v>
      </c>
      <c r="Q47">
        <f t="shared" si="4"/>
        <v>904812271326.91321</v>
      </c>
      <c r="R47">
        <f t="shared" si="5"/>
        <v>215104960072.672</v>
      </c>
      <c r="S47">
        <f t="shared" si="6"/>
        <v>31145624668.002682</v>
      </c>
      <c r="T47">
        <f t="shared" si="7"/>
        <v>943834373305.90967</v>
      </c>
      <c r="U47">
        <f t="shared" si="8"/>
        <v>134385252993.04446</v>
      </c>
      <c r="V47">
        <f t="shared" si="9"/>
        <v>805869356204.44861</v>
      </c>
      <c r="W47">
        <f t="shared" si="10"/>
        <v>2598430016715.8398</v>
      </c>
    </row>
    <row r="48" spans="1:23">
      <c r="A48" s="2">
        <v>42552</v>
      </c>
      <c r="B48">
        <v>448535387529.62988</v>
      </c>
      <c r="C48">
        <v>481639930711.15991</v>
      </c>
      <c r="D48">
        <v>460995593488.29999</v>
      </c>
      <c r="E48">
        <v>1009695794406.63</v>
      </c>
      <c r="F48">
        <v>233844162330.85999</v>
      </c>
      <c r="G48">
        <v>12657002005.1</v>
      </c>
      <c r="H48">
        <v>577507070719.62988</v>
      </c>
      <c r="I48">
        <v>133056187372.45</v>
      </c>
      <c r="J48">
        <v>821786931129.71997</v>
      </c>
      <c r="K48">
        <v>2509764305377.689</v>
      </c>
      <c r="L48" s="4">
        <v>100</v>
      </c>
      <c r="N48">
        <f t="shared" si="1"/>
        <v>448535387529.62988</v>
      </c>
      <c r="O48">
        <f t="shared" si="2"/>
        <v>481639930711.15991</v>
      </c>
      <c r="P48">
        <f t="shared" si="3"/>
        <v>460995593488.29993</v>
      </c>
      <c r="Q48">
        <f t="shared" si="4"/>
        <v>1009695794406.6299</v>
      </c>
      <c r="R48">
        <f t="shared" si="5"/>
        <v>233844162330.85999</v>
      </c>
      <c r="S48">
        <f t="shared" si="6"/>
        <v>12657002005.1</v>
      </c>
      <c r="T48">
        <f t="shared" si="7"/>
        <v>577507070719.62988</v>
      </c>
      <c r="U48">
        <f t="shared" si="8"/>
        <v>133056187372.45</v>
      </c>
      <c r="V48">
        <f t="shared" si="9"/>
        <v>821786931129.71997</v>
      </c>
      <c r="W48">
        <f t="shared" si="10"/>
        <v>2509764305377.689</v>
      </c>
    </row>
    <row r="49" spans="1:23">
      <c r="A49" s="2">
        <v>42644</v>
      </c>
      <c r="B49">
        <v>606264921778.96997</v>
      </c>
      <c r="C49">
        <v>1824412274634.45</v>
      </c>
      <c r="D49">
        <v>671764207656.73999</v>
      </c>
      <c r="E49">
        <v>1526443978091.6001</v>
      </c>
      <c r="F49">
        <v>404404649658.02002</v>
      </c>
      <c r="G49">
        <v>18597743633.299999</v>
      </c>
      <c r="H49">
        <v>939257134621.11987</v>
      </c>
      <c r="I49">
        <v>179563434930.09</v>
      </c>
      <c r="J49">
        <v>1151012466291.78</v>
      </c>
      <c r="K49">
        <v>2914384507494.73</v>
      </c>
      <c r="L49" s="4">
        <v>101.59274000000001</v>
      </c>
      <c r="N49">
        <f t="shared" si="1"/>
        <v>596760085197.98743</v>
      </c>
      <c r="O49">
        <f t="shared" si="2"/>
        <v>1795809695293.6301</v>
      </c>
      <c r="P49">
        <f t="shared" si="3"/>
        <v>661232493243.8479</v>
      </c>
      <c r="Q49">
        <f t="shared" si="4"/>
        <v>1502512854847.3052</v>
      </c>
      <c r="R49">
        <f t="shared" si="5"/>
        <v>398064516871.99304</v>
      </c>
      <c r="S49">
        <f t="shared" si="6"/>
        <v>18306173879.452408</v>
      </c>
      <c r="T49">
        <f t="shared" si="7"/>
        <v>924531747663.38599</v>
      </c>
      <c r="U49">
        <f t="shared" si="8"/>
        <v>176748294149.84769</v>
      </c>
      <c r="V49">
        <f t="shared" si="9"/>
        <v>1132967243812.678</v>
      </c>
      <c r="W49">
        <f t="shared" si="10"/>
        <v>2868693675842.1221</v>
      </c>
    </row>
    <row r="50" spans="1:23">
      <c r="A50" s="2">
        <v>42736</v>
      </c>
      <c r="B50">
        <v>338478535865.52002</v>
      </c>
      <c r="C50">
        <v>729288931431.18994</v>
      </c>
      <c r="D50">
        <v>392072570349.39001</v>
      </c>
      <c r="E50">
        <v>575878318393.39001</v>
      </c>
      <c r="F50">
        <v>181131461942.78</v>
      </c>
      <c r="G50">
        <v>40232005213.160004</v>
      </c>
      <c r="H50">
        <v>689195767675.83997</v>
      </c>
      <c r="I50">
        <v>106579306591.92</v>
      </c>
      <c r="J50">
        <v>593886877220.69006</v>
      </c>
      <c r="K50">
        <v>3016920442501.7002</v>
      </c>
      <c r="L50" s="4">
        <v>104.07419</v>
      </c>
      <c r="N50">
        <f t="shared" si="1"/>
        <v>325228124154.04822</v>
      </c>
      <c r="O50">
        <f t="shared" si="2"/>
        <v>700739473861.08887</v>
      </c>
      <c r="P50">
        <f t="shared" si="3"/>
        <v>376724114162.58923</v>
      </c>
      <c r="Q50">
        <f t="shared" si="4"/>
        <v>553334422678.08191</v>
      </c>
      <c r="R50">
        <f t="shared" si="5"/>
        <v>174040712632.76706</v>
      </c>
      <c r="S50">
        <f t="shared" si="6"/>
        <v>38657043800.350502</v>
      </c>
      <c r="T50">
        <f t="shared" si="7"/>
        <v>662215836295.08911</v>
      </c>
      <c r="U50">
        <f t="shared" si="8"/>
        <v>102407048848.44167</v>
      </c>
      <c r="V50">
        <f t="shared" si="9"/>
        <v>570638000853.70837</v>
      </c>
      <c r="W50">
        <f t="shared" si="10"/>
        <v>2898817125073.6616</v>
      </c>
    </row>
    <row r="51" spans="1:23">
      <c r="A51" s="2">
        <v>42826</v>
      </c>
      <c r="B51">
        <v>453452264979.12</v>
      </c>
      <c r="C51">
        <v>626210826091.66016</v>
      </c>
      <c r="D51">
        <v>459998691047.25</v>
      </c>
      <c r="E51">
        <v>928128591747.9801</v>
      </c>
      <c r="F51">
        <v>234791947565.28</v>
      </c>
      <c r="G51">
        <v>26074254214.859989</v>
      </c>
      <c r="H51">
        <v>960682400712.81995</v>
      </c>
      <c r="I51">
        <v>144233373067.54001</v>
      </c>
      <c r="J51">
        <v>787490621257.27991</v>
      </c>
      <c r="K51">
        <v>2759563925191.1201</v>
      </c>
      <c r="L51" s="4">
        <v>103.29992</v>
      </c>
      <c r="N51">
        <f t="shared" si="1"/>
        <v>438966714571.62793</v>
      </c>
      <c r="O51">
        <f t="shared" si="2"/>
        <v>606206496666.85144</v>
      </c>
      <c r="P51">
        <f t="shared" si="3"/>
        <v>445304014801.99597</v>
      </c>
      <c r="Q51">
        <f t="shared" si="4"/>
        <v>898479487445.85681</v>
      </c>
      <c r="R51">
        <f t="shared" si="5"/>
        <v>227291509582.27267</v>
      </c>
      <c r="S51">
        <f t="shared" si="6"/>
        <v>25241311140.279671</v>
      </c>
      <c r="T51">
        <f t="shared" si="7"/>
        <v>929993363705.23792</v>
      </c>
      <c r="U51">
        <f t="shared" si="8"/>
        <v>139625832302.23221</v>
      </c>
      <c r="V51">
        <f t="shared" si="9"/>
        <v>762334202443.99023</v>
      </c>
      <c r="W51">
        <f t="shared" si="10"/>
        <v>2671409547259.2041</v>
      </c>
    </row>
    <row r="52" spans="1:23">
      <c r="A52" s="2">
        <v>42917</v>
      </c>
      <c r="B52">
        <v>473994747200.2301</v>
      </c>
      <c r="C52">
        <v>443808793999.40991</v>
      </c>
      <c r="D52">
        <v>484834145298.21008</v>
      </c>
      <c r="E52">
        <v>1045676566705.29</v>
      </c>
      <c r="F52">
        <v>264663652189.34</v>
      </c>
      <c r="G52">
        <v>23703464709.790001</v>
      </c>
      <c r="H52">
        <v>611567488788.28003</v>
      </c>
      <c r="I52">
        <v>142207505626.06</v>
      </c>
      <c r="J52">
        <v>755852769515.29004</v>
      </c>
      <c r="K52">
        <v>2745292097173.4492</v>
      </c>
      <c r="L52" s="4">
        <v>104.32214999999999</v>
      </c>
      <c r="N52">
        <f t="shared" si="1"/>
        <v>454356766228.67737</v>
      </c>
      <c r="O52">
        <f t="shared" si="2"/>
        <v>425421441179.47137</v>
      </c>
      <c r="P52">
        <f t="shared" si="3"/>
        <v>464747079405.67761</v>
      </c>
      <c r="Q52">
        <f t="shared" si="4"/>
        <v>1002353351330.7482</v>
      </c>
      <c r="R52">
        <f t="shared" si="5"/>
        <v>253698425683.65396</v>
      </c>
      <c r="S52">
        <f t="shared" si="6"/>
        <v>22721411234.133884</v>
      </c>
      <c r="T52">
        <f t="shared" si="7"/>
        <v>586229759248.90356</v>
      </c>
      <c r="U52">
        <f t="shared" si="8"/>
        <v>136315735082.20451</v>
      </c>
      <c r="V52">
        <f t="shared" si="9"/>
        <v>724537185550.03906</v>
      </c>
      <c r="W52">
        <f t="shared" si="10"/>
        <v>2631552452833.314</v>
      </c>
    </row>
    <row r="53" spans="1:23">
      <c r="A53" s="2">
        <v>43009</v>
      </c>
      <c r="B53">
        <v>686681694728.87988</v>
      </c>
      <c r="C53">
        <v>1054897039988.4301</v>
      </c>
      <c r="D53">
        <v>697217332893.66992</v>
      </c>
      <c r="E53">
        <v>1782358781308.26</v>
      </c>
      <c r="F53">
        <v>529311739993.95007</v>
      </c>
      <c r="G53">
        <v>26272476657.139999</v>
      </c>
      <c r="H53">
        <v>1002713333141.7</v>
      </c>
      <c r="I53">
        <v>227156283759.6301</v>
      </c>
      <c r="J53">
        <v>1010739560462.83</v>
      </c>
      <c r="K53">
        <v>3094136939523.23</v>
      </c>
      <c r="L53" s="4">
        <v>106.99296</v>
      </c>
      <c r="N53">
        <f t="shared" si="1"/>
        <v>641800820099.64014</v>
      </c>
      <c r="O53">
        <f t="shared" si="2"/>
        <v>985949954079.62366</v>
      </c>
      <c r="P53">
        <f t="shared" si="3"/>
        <v>651647858787.78369</v>
      </c>
      <c r="Q53">
        <f t="shared" si="4"/>
        <v>1665865474988.5039</v>
      </c>
      <c r="R53">
        <f t="shared" si="5"/>
        <v>494716418719.46533</v>
      </c>
      <c r="S53">
        <f t="shared" si="6"/>
        <v>24555332105.159069</v>
      </c>
      <c r="T53">
        <f t="shared" si="7"/>
        <v>937176925604.91833</v>
      </c>
      <c r="U53">
        <f t="shared" si="8"/>
        <v>212309561077.31772</v>
      </c>
      <c r="V53">
        <f t="shared" si="9"/>
        <v>944678566199.89758</v>
      </c>
      <c r="W53">
        <f t="shared" si="10"/>
        <v>2891907037176.3057</v>
      </c>
    </row>
    <row r="54" spans="1:23">
      <c r="A54" s="2">
        <v>43101</v>
      </c>
      <c r="B54">
        <v>400625759365.12</v>
      </c>
      <c r="C54">
        <v>756427323721.34998</v>
      </c>
      <c r="D54">
        <v>417768856623.12</v>
      </c>
      <c r="E54">
        <v>615794531642.69995</v>
      </c>
      <c r="F54">
        <v>199608633161.26999</v>
      </c>
      <c r="G54">
        <v>35002972711.900002</v>
      </c>
      <c r="H54">
        <v>771687018100.65002</v>
      </c>
      <c r="I54">
        <v>130947238008.03</v>
      </c>
      <c r="J54">
        <v>697220924922.79993</v>
      </c>
      <c r="K54">
        <v>2830483054199.1401</v>
      </c>
      <c r="L54" s="4">
        <v>111.04094000000001</v>
      </c>
      <c r="N54">
        <f t="shared" si="1"/>
        <v>360791037400.3678</v>
      </c>
      <c r="O54">
        <f t="shared" si="2"/>
        <v>681214805747.63684</v>
      </c>
      <c r="P54">
        <f t="shared" si="3"/>
        <v>376229574986.59503</v>
      </c>
      <c r="Q54">
        <f t="shared" si="4"/>
        <v>554565308653.45703</v>
      </c>
      <c r="R54">
        <f t="shared" si="5"/>
        <v>179761296294.20462</v>
      </c>
      <c r="S54">
        <f t="shared" si="6"/>
        <v>31522583212.912281</v>
      </c>
      <c r="T54">
        <f t="shared" si="7"/>
        <v>694957209566.71472</v>
      </c>
      <c r="U54">
        <f t="shared" si="8"/>
        <v>117926989818.37689</v>
      </c>
      <c r="V54">
        <f t="shared" si="9"/>
        <v>627895373474.68408</v>
      </c>
      <c r="W54">
        <f t="shared" si="10"/>
        <v>2549044572388.4722</v>
      </c>
    </row>
    <row r="55" spans="1:23">
      <c r="A55" s="2">
        <v>43191</v>
      </c>
      <c r="B55">
        <v>495788636147.85999</v>
      </c>
      <c r="C55">
        <v>678415189802.93005</v>
      </c>
      <c r="D55">
        <v>486741189118.45001</v>
      </c>
      <c r="E55">
        <v>906994942476.17993</v>
      </c>
      <c r="F55">
        <v>247872596411.35001</v>
      </c>
      <c r="G55">
        <v>44906484033.310013</v>
      </c>
      <c r="H55">
        <v>1092287769506.65</v>
      </c>
      <c r="I55">
        <v>164797419451.64999</v>
      </c>
      <c r="J55">
        <v>901557217664.46008</v>
      </c>
      <c r="K55">
        <v>2939218364842.7002</v>
      </c>
      <c r="L55" s="4">
        <v>114.53398</v>
      </c>
      <c r="N55">
        <f t="shared" si="1"/>
        <v>432874712070.479</v>
      </c>
      <c r="O55">
        <f t="shared" si="2"/>
        <v>592326565271.66003</v>
      </c>
      <c r="P55">
        <f t="shared" si="3"/>
        <v>424975355888.6629</v>
      </c>
      <c r="Q55">
        <f t="shared" si="4"/>
        <v>791900309826.1145</v>
      </c>
      <c r="R55">
        <f t="shared" si="5"/>
        <v>216418390779.18185</v>
      </c>
      <c r="S55">
        <f t="shared" si="6"/>
        <v>39208001008.355782</v>
      </c>
      <c r="T55">
        <f t="shared" si="7"/>
        <v>953680095205.50159</v>
      </c>
      <c r="U55">
        <f t="shared" si="8"/>
        <v>143885176653.81921</v>
      </c>
      <c r="V55">
        <f t="shared" si="9"/>
        <v>787152614153.86072</v>
      </c>
      <c r="W55">
        <f t="shared" si="10"/>
        <v>2566241358977.2227</v>
      </c>
    </row>
    <row r="56" spans="1:23">
      <c r="A56" s="2">
        <v>43282</v>
      </c>
      <c r="B56">
        <v>492674380619.53003</v>
      </c>
      <c r="C56">
        <v>495320199582.88989</v>
      </c>
      <c r="D56">
        <v>484331382682.39001</v>
      </c>
      <c r="E56">
        <v>1048241877590.47</v>
      </c>
      <c r="F56">
        <v>285662437955.38</v>
      </c>
      <c r="G56">
        <v>28019900178.82999</v>
      </c>
      <c r="H56">
        <v>663072705457.36987</v>
      </c>
      <c r="I56">
        <v>156476140722.73001</v>
      </c>
      <c r="J56">
        <v>887925799526.77026</v>
      </c>
      <c r="K56">
        <v>2873577449906.3398</v>
      </c>
      <c r="L56" s="4">
        <v>117.08514</v>
      </c>
      <c r="N56">
        <f t="shared" si="1"/>
        <v>420783013642.49127</v>
      </c>
      <c r="O56">
        <f t="shared" si="2"/>
        <v>423042752976.92767</v>
      </c>
      <c r="P56">
        <f t="shared" si="3"/>
        <v>413657431406.23138</v>
      </c>
      <c r="Q56">
        <f t="shared" si="4"/>
        <v>895281739075.06104</v>
      </c>
      <c r="R56">
        <f t="shared" si="5"/>
        <v>243978388679.70776</v>
      </c>
      <c r="S56">
        <f t="shared" si="6"/>
        <v>23931218068.176704</v>
      </c>
      <c r="T56">
        <f t="shared" si="7"/>
        <v>566316703774.16797</v>
      </c>
      <c r="U56">
        <f t="shared" si="8"/>
        <v>133643040203.67572</v>
      </c>
      <c r="V56">
        <f t="shared" si="9"/>
        <v>758359087691.88843</v>
      </c>
      <c r="W56">
        <f t="shared" si="10"/>
        <v>2454263154065.7847</v>
      </c>
    </row>
    <row r="57" spans="1:23">
      <c r="A57" s="2">
        <v>43374</v>
      </c>
      <c r="B57">
        <v>742460795734.27002</v>
      </c>
      <c r="C57">
        <v>898247020337.45996</v>
      </c>
      <c r="D57">
        <v>721650540726.27002</v>
      </c>
      <c r="E57">
        <v>1871844676534.0901</v>
      </c>
      <c r="F57">
        <v>590957994375.59009</v>
      </c>
      <c r="G57">
        <v>40322789817.280006</v>
      </c>
      <c r="H57">
        <v>1141526722905.6499</v>
      </c>
      <c r="I57">
        <v>212488132563.2601</v>
      </c>
      <c r="J57">
        <v>1160670220283.76</v>
      </c>
      <c r="K57">
        <v>3354950698944.1211</v>
      </c>
      <c r="L57" s="4">
        <v>118.73698</v>
      </c>
      <c r="N57">
        <f t="shared" si="1"/>
        <v>625298702842.42529</v>
      </c>
      <c r="O57">
        <f t="shared" si="2"/>
        <v>756501487857.83496</v>
      </c>
      <c r="P57">
        <f t="shared" si="3"/>
        <v>607772355946.95935</v>
      </c>
      <c r="Q57">
        <f t="shared" si="4"/>
        <v>1576463100656.6699</v>
      </c>
      <c r="R57">
        <f t="shared" si="5"/>
        <v>497703406618.21625</v>
      </c>
      <c r="S57">
        <f t="shared" si="6"/>
        <v>33959756949.587238</v>
      </c>
      <c r="T57">
        <f t="shared" si="7"/>
        <v>961391070335.16431</v>
      </c>
      <c r="U57">
        <f t="shared" si="8"/>
        <v>178956996011.90808</v>
      </c>
      <c r="V57">
        <f t="shared" si="9"/>
        <v>977513677949.16113</v>
      </c>
      <c r="W57">
        <f t="shared" si="10"/>
        <v>2825531438431.4985</v>
      </c>
    </row>
    <row r="58" spans="1:23" ht="16">
      <c r="A58" s="2">
        <v>43466</v>
      </c>
      <c r="B58">
        <v>411915160603.95001</v>
      </c>
      <c r="C58">
        <v>802654379399.66003</v>
      </c>
      <c r="D58">
        <v>426520014279.16998</v>
      </c>
      <c r="E58">
        <v>588408108726.68994</v>
      </c>
      <c r="F58">
        <v>259169706500.89999</v>
      </c>
      <c r="G58">
        <v>67019806155.339996</v>
      </c>
      <c r="H58">
        <v>813413512176.16003</v>
      </c>
      <c r="I58">
        <v>134347529767.46001</v>
      </c>
      <c r="J58">
        <v>762070631443.02002</v>
      </c>
      <c r="K58">
        <v>2907091569417.3198</v>
      </c>
      <c r="L58" s="22">
        <v>120.6470037139128</v>
      </c>
      <c r="N58">
        <f t="shared" si="1"/>
        <v>341421790781.23987</v>
      </c>
      <c r="O58">
        <f t="shared" si="2"/>
        <v>665291598374.85413</v>
      </c>
      <c r="P58">
        <f t="shared" si="3"/>
        <v>353527233291.73279</v>
      </c>
      <c r="Q58">
        <f t="shared" si="4"/>
        <v>487710503049.01666</v>
      </c>
      <c r="R58">
        <f t="shared" si="5"/>
        <v>214816529646.65628</v>
      </c>
      <c r="S58">
        <f t="shared" si="6"/>
        <v>55550327892.321625</v>
      </c>
      <c r="T58">
        <f t="shared" si="7"/>
        <v>674209459942.31812</v>
      </c>
      <c r="U58">
        <f t="shared" si="8"/>
        <v>111355877586.51257</v>
      </c>
      <c r="V58">
        <f t="shared" si="9"/>
        <v>631653176609.42407</v>
      </c>
      <c r="W58">
        <f t="shared" si="10"/>
        <v>2409584556538.8701</v>
      </c>
    </row>
    <row r="59" spans="1:23">
      <c r="A59" s="2">
        <v>43556</v>
      </c>
      <c r="B59">
        <v>515600917187.56</v>
      </c>
      <c r="C59">
        <v>552013046548.35999</v>
      </c>
      <c r="D59">
        <v>495297902659.16998</v>
      </c>
      <c r="E59">
        <v>965741340211.56006</v>
      </c>
      <c r="F59">
        <v>308192623189.33002</v>
      </c>
      <c r="G59">
        <v>54010838104.820007</v>
      </c>
      <c r="H59">
        <v>1177222924656.0701</v>
      </c>
      <c r="I59">
        <v>172191698954.62</v>
      </c>
      <c r="J59">
        <v>1010776890728.9</v>
      </c>
      <c r="K59">
        <v>3111488368339.5811</v>
      </c>
      <c r="L59" s="4">
        <v>121.56236077696565</v>
      </c>
      <c r="N59">
        <f t="shared" si="1"/>
        <v>424145199132.44324</v>
      </c>
      <c r="O59">
        <f t="shared" si="2"/>
        <v>454098656047.94891</v>
      </c>
      <c r="P59">
        <f t="shared" si="3"/>
        <v>407443471394.82495</v>
      </c>
      <c r="Q59">
        <f t="shared" si="4"/>
        <v>794441086894.84619</v>
      </c>
      <c r="R59">
        <f t="shared" si="5"/>
        <v>253526355707.07687</v>
      </c>
      <c r="S59">
        <f t="shared" si="6"/>
        <v>44430560380.375816</v>
      </c>
      <c r="T59">
        <f t="shared" si="7"/>
        <v>968410712931.08447</v>
      </c>
      <c r="U59">
        <f t="shared" si="8"/>
        <v>141648860596.36966</v>
      </c>
      <c r="V59">
        <f t="shared" si="9"/>
        <v>831488368824.46265</v>
      </c>
      <c r="W59">
        <f t="shared" si="10"/>
        <v>2559582051921.7524</v>
      </c>
    </row>
    <row r="60" spans="1:23">
      <c r="A60" s="2">
        <v>43647</v>
      </c>
      <c r="B60">
        <v>551466940246.5</v>
      </c>
      <c r="C60">
        <v>664184759474.69995</v>
      </c>
      <c r="D60">
        <v>501711860056.02008</v>
      </c>
      <c r="E60">
        <v>1214002517525.5901</v>
      </c>
      <c r="F60">
        <v>358713944379.64001</v>
      </c>
      <c r="G60">
        <v>47582236369.929993</v>
      </c>
      <c r="H60">
        <v>778411158672.26025</v>
      </c>
      <c r="I60">
        <v>181098949332.25</v>
      </c>
      <c r="J60">
        <v>1027014956247.92</v>
      </c>
      <c r="K60">
        <v>3167083367068.8198</v>
      </c>
      <c r="L60" s="4">
        <v>119.12402402147532</v>
      </c>
      <c r="N60">
        <f t="shared" si="1"/>
        <v>462935117224.6189</v>
      </c>
      <c r="O60">
        <f t="shared" si="2"/>
        <v>557557356654.57605</v>
      </c>
      <c r="P60">
        <f t="shared" si="3"/>
        <v>421167656295.40265</v>
      </c>
      <c r="Q60">
        <f t="shared" si="4"/>
        <v>1019108049361.0033</v>
      </c>
      <c r="R60">
        <f t="shared" si="5"/>
        <v>301126449787.30078</v>
      </c>
      <c r="S60">
        <f t="shared" si="6"/>
        <v>39943442778.051224</v>
      </c>
      <c r="T60">
        <f t="shared" si="7"/>
        <v>653445990484.61511</v>
      </c>
      <c r="U60">
        <f t="shared" si="8"/>
        <v>152025547172.24966</v>
      </c>
      <c r="V60">
        <f t="shared" si="9"/>
        <v>862139240748.59387</v>
      </c>
      <c r="W60">
        <f t="shared" si="10"/>
        <v>2658643706073.8203</v>
      </c>
    </row>
    <row r="61" spans="1:23">
      <c r="A61" s="2">
        <v>43739</v>
      </c>
      <c r="B61">
        <v>856162168012.21021</v>
      </c>
      <c r="C61">
        <v>980001221552.76001</v>
      </c>
      <c r="D61">
        <v>810030808066.66968</v>
      </c>
      <c r="E61">
        <v>2402142639402.4102</v>
      </c>
      <c r="F61">
        <v>648791839121.7301</v>
      </c>
      <c r="G61">
        <v>81679864062.519989</v>
      </c>
      <c r="H61">
        <v>1281615870087.1599</v>
      </c>
      <c r="I61">
        <v>256334921495.44</v>
      </c>
      <c r="J61">
        <v>1365319519563.2</v>
      </c>
      <c r="K61">
        <v>3451415851285.0801</v>
      </c>
      <c r="L61" s="4">
        <v>117.75101873692584</v>
      </c>
      <c r="N61">
        <f t="shared" si="1"/>
        <v>727095338278.99194</v>
      </c>
      <c r="O61">
        <f t="shared" si="2"/>
        <v>832265599113.18958</v>
      </c>
      <c r="P61">
        <f t="shared" si="3"/>
        <v>687918301476.78369</v>
      </c>
      <c r="Q61">
        <f t="shared" si="4"/>
        <v>2040018562191.1023</v>
      </c>
      <c r="R61">
        <f t="shared" si="5"/>
        <v>550986179211.9458</v>
      </c>
      <c r="S61">
        <f t="shared" si="6"/>
        <v>69366588025.03064</v>
      </c>
      <c r="T61">
        <f t="shared" si="7"/>
        <v>1088411704488.5105</v>
      </c>
      <c r="U61">
        <f t="shared" si="8"/>
        <v>217692317438.14655</v>
      </c>
      <c r="V61">
        <f t="shared" si="9"/>
        <v>1159496991370.866</v>
      </c>
      <c r="W61">
        <f t="shared" si="10"/>
        <v>2931113368111.1343</v>
      </c>
    </row>
    <row r="62" spans="1:23">
      <c r="A62" s="2">
        <v>43831</v>
      </c>
      <c r="B62">
        <v>472859579473.56</v>
      </c>
      <c r="C62">
        <v>860886518672.63</v>
      </c>
      <c r="D62">
        <v>462813626085.15002</v>
      </c>
      <c r="E62">
        <v>700249107150.09998</v>
      </c>
      <c r="F62">
        <v>334013842090.81</v>
      </c>
      <c r="G62">
        <v>90990597950.149994</v>
      </c>
      <c r="H62">
        <v>916480676584.98999</v>
      </c>
      <c r="I62">
        <v>163859985846.01999</v>
      </c>
      <c r="J62">
        <v>968164984430.97998</v>
      </c>
      <c r="K62">
        <v>3435600417028.98</v>
      </c>
      <c r="L62" s="4">
        <v>120.10653718340491</v>
      </c>
      <c r="N62">
        <f t="shared" si="1"/>
        <v>393700118713.35083</v>
      </c>
      <c r="O62">
        <f t="shared" si="2"/>
        <v>716769077571.55652</v>
      </c>
      <c r="P62">
        <f t="shared" si="3"/>
        <v>385335916710.69916</v>
      </c>
      <c r="Q62">
        <f t="shared" si="4"/>
        <v>583023308781.94128</v>
      </c>
      <c r="R62">
        <f t="shared" si="5"/>
        <v>278097970288.46533</v>
      </c>
      <c r="S62">
        <f t="shared" si="6"/>
        <v>75758239379.764694</v>
      </c>
      <c r="T62">
        <f t="shared" si="7"/>
        <v>763056448114.48267</v>
      </c>
      <c r="U62">
        <f t="shared" si="8"/>
        <v>136428865312.97023</v>
      </c>
      <c r="V62">
        <f t="shared" si="9"/>
        <v>806088500372.4436</v>
      </c>
      <c r="W62">
        <f t="shared" si="10"/>
        <v>2860460802214.9155</v>
      </c>
    </row>
    <row r="63" spans="1:23">
      <c r="A63" s="2">
        <v>43922</v>
      </c>
      <c r="B63">
        <v>631565062223.11987</v>
      </c>
      <c r="C63">
        <v>654638483502.50989</v>
      </c>
      <c r="D63">
        <v>552300164244</v>
      </c>
      <c r="E63">
        <v>1252730781872.6299</v>
      </c>
      <c r="F63">
        <v>324829706355.67999</v>
      </c>
      <c r="G63">
        <v>47453834412.410004</v>
      </c>
      <c r="H63">
        <v>1214374531054.1799</v>
      </c>
      <c r="I63">
        <v>111075387844.67999</v>
      </c>
      <c r="J63">
        <v>1384676924142.3301</v>
      </c>
      <c r="K63">
        <v>3679857328317.5698</v>
      </c>
      <c r="L63" s="4">
        <v>117.12206448096482</v>
      </c>
      <c r="N63">
        <f t="shared" si="1"/>
        <v>539236620377.16602</v>
      </c>
      <c r="O63">
        <f t="shared" si="2"/>
        <v>558936940194.47937</v>
      </c>
      <c r="P63">
        <f t="shared" si="3"/>
        <v>471559450980.95685</v>
      </c>
      <c r="Q63">
        <f t="shared" si="4"/>
        <v>1069594177172.5078</v>
      </c>
      <c r="R63">
        <f t="shared" si="5"/>
        <v>277342879665.91699</v>
      </c>
      <c r="S63">
        <f t="shared" si="6"/>
        <v>40516562462.16732</v>
      </c>
      <c r="T63">
        <f t="shared" si="7"/>
        <v>1036845223345.2095</v>
      </c>
      <c r="U63">
        <f t="shared" si="8"/>
        <v>94837286498.422699</v>
      </c>
      <c r="V63">
        <f t="shared" si="9"/>
        <v>1182251124310.8882</v>
      </c>
      <c r="W63">
        <f t="shared" si="10"/>
        <v>3141899303624.0713</v>
      </c>
    </row>
    <row r="64" spans="1:23">
      <c r="A64" s="2">
        <v>44013</v>
      </c>
      <c r="B64">
        <v>582272538852.36011</v>
      </c>
      <c r="C64">
        <v>583537552871.17017</v>
      </c>
      <c r="D64">
        <v>556368997238.43005</v>
      </c>
      <c r="E64">
        <v>1422701905195.0901</v>
      </c>
      <c r="F64">
        <v>369437644876.22998</v>
      </c>
      <c r="G64">
        <v>66777774319.610023</v>
      </c>
      <c r="H64">
        <v>820543696411.49023</v>
      </c>
      <c r="I64">
        <v>238694717008.7399</v>
      </c>
      <c r="J64">
        <v>1318684188883.5901</v>
      </c>
      <c r="K64">
        <v>3590649716779.251</v>
      </c>
      <c r="L64" s="4">
        <v>120.81025970752022</v>
      </c>
      <c r="N64">
        <f t="shared" si="1"/>
        <v>481972756504.31757</v>
      </c>
      <c r="O64">
        <f t="shared" si="2"/>
        <v>483019864607.44769</v>
      </c>
      <c r="P64">
        <f t="shared" si="3"/>
        <v>460531248410.0199</v>
      </c>
      <c r="Q64">
        <f t="shared" si="4"/>
        <v>1177633347233.4465</v>
      </c>
      <c r="R64">
        <f t="shared" si="5"/>
        <v>305799892964.91278</v>
      </c>
      <c r="S64">
        <f t="shared" si="6"/>
        <v>55274919929.216263</v>
      </c>
      <c r="T64">
        <f t="shared" si="7"/>
        <v>679200341426.31091</v>
      </c>
      <c r="U64">
        <f t="shared" si="8"/>
        <v>197578183828.60541</v>
      </c>
      <c r="V64">
        <f t="shared" si="9"/>
        <v>1091533278776.2432</v>
      </c>
      <c r="W64">
        <f t="shared" si="10"/>
        <v>2972139721801.9053</v>
      </c>
    </row>
    <row r="65" spans="1:23">
      <c r="A65" s="2">
        <v>44105</v>
      </c>
      <c r="B65">
        <v>864935254012.08008</v>
      </c>
      <c r="C65">
        <v>1071628848573.51</v>
      </c>
      <c r="D65">
        <v>820892804757.18994</v>
      </c>
      <c r="E65">
        <v>2665080842546.73</v>
      </c>
      <c r="F65">
        <v>562222005948.64014</v>
      </c>
      <c r="G65">
        <v>98684782303.100006</v>
      </c>
      <c r="H65">
        <v>1372564751342.3</v>
      </c>
      <c r="I65">
        <v>270235471063.1001</v>
      </c>
      <c r="J65">
        <v>1668555934698.51</v>
      </c>
      <c r="K65">
        <v>4063448877350.1001</v>
      </c>
      <c r="L65" s="4">
        <v>124.11204031700281</v>
      </c>
      <c r="N65">
        <f t="shared" si="1"/>
        <v>696898747134.35657</v>
      </c>
      <c r="O65">
        <f t="shared" si="2"/>
        <v>863436654361.97131</v>
      </c>
      <c r="P65">
        <f t="shared" si="3"/>
        <v>661412706342.18335</v>
      </c>
      <c r="Q65">
        <f t="shared" si="4"/>
        <v>2147318532303.2883</v>
      </c>
      <c r="R65">
        <f t="shared" si="5"/>
        <v>452995538960.30682</v>
      </c>
      <c r="S65">
        <f t="shared" si="6"/>
        <v>79512658120.068497</v>
      </c>
      <c r="T65">
        <f t="shared" si="7"/>
        <v>1105907813485.7354</v>
      </c>
      <c r="U65">
        <f t="shared" si="8"/>
        <v>217735096750.38275</v>
      </c>
      <c r="V65">
        <f t="shared" si="9"/>
        <v>1344394895480.5195</v>
      </c>
      <c r="W65">
        <f t="shared" si="10"/>
        <v>3274016660246.1577</v>
      </c>
    </row>
    <row r="66" spans="1:23">
      <c r="A66" s="2">
        <v>44197</v>
      </c>
      <c r="B66">
        <v>547866760717.90997</v>
      </c>
      <c r="C66">
        <v>903772426537.58997</v>
      </c>
      <c r="D66">
        <v>494519141210.38</v>
      </c>
      <c r="E66">
        <v>906840851835.55005</v>
      </c>
      <c r="F66">
        <v>444567559683.83002</v>
      </c>
      <c r="G66">
        <v>107881806664.09</v>
      </c>
      <c r="H66">
        <v>973559914899.56995</v>
      </c>
      <c r="I66">
        <v>146967203516.07999</v>
      </c>
      <c r="J66">
        <v>1075252399712.14</v>
      </c>
      <c r="K66">
        <v>3522776506303.5801</v>
      </c>
      <c r="L66" s="4">
        <v>134.19945273759336</v>
      </c>
      <c r="N66">
        <f t="shared" si="1"/>
        <v>408248133313.31549</v>
      </c>
      <c r="O66">
        <f t="shared" si="2"/>
        <v>673454628987.77966</v>
      </c>
      <c r="P66">
        <f t="shared" si="3"/>
        <v>368495646682.9541</v>
      </c>
      <c r="Q66">
        <f t="shared" si="4"/>
        <v>675741095314.85168</v>
      </c>
      <c r="R66">
        <f t="shared" si="5"/>
        <v>331273750089.81171</v>
      </c>
      <c r="S66">
        <f t="shared" si="6"/>
        <v>80389155442.41188</v>
      </c>
      <c r="T66">
        <f t="shared" si="7"/>
        <v>725457440428.77612</v>
      </c>
      <c r="U66">
        <f t="shared" si="8"/>
        <v>109514011061.91695</v>
      </c>
      <c r="V66">
        <f t="shared" si="9"/>
        <v>801234563761.32373</v>
      </c>
      <c r="W66">
        <f t="shared" si="10"/>
        <v>2625030456116.564</v>
      </c>
    </row>
    <row r="67" spans="1:23">
      <c r="A67" s="2">
        <v>44287</v>
      </c>
      <c r="B67">
        <v>623764310837.07007</v>
      </c>
      <c r="C67">
        <v>619253977050.94006</v>
      </c>
      <c r="D67">
        <v>564955092567.72998</v>
      </c>
      <c r="E67">
        <v>1643731005841.1001</v>
      </c>
      <c r="F67">
        <v>370595631243.77002</v>
      </c>
      <c r="G67">
        <v>123521863333.64999</v>
      </c>
      <c r="H67">
        <v>1363730551279.1299</v>
      </c>
      <c r="I67">
        <v>204464122439.10999</v>
      </c>
      <c r="J67">
        <v>1250727953701.8</v>
      </c>
      <c r="K67">
        <v>3733593430046.8901</v>
      </c>
      <c r="L67" s="4">
        <v>141.19234583879273</v>
      </c>
      <c r="N67">
        <f t="shared" ref="N67:N71" si="11">B67/$L67*100</f>
        <v>441783375105.3736</v>
      </c>
      <c r="O67">
        <f t="shared" ref="O67:O71" si="12">C67/$L67*100</f>
        <v>438588914556.30133</v>
      </c>
      <c r="P67">
        <f t="shared" ref="P67:P71" si="13">D67/$L67*100</f>
        <v>400131529235.14075</v>
      </c>
      <c r="Q67">
        <f t="shared" ref="Q67:Q71" si="14">E67/$L67*100</f>
        <v>1164178550951.9336</v>
      </c>
      <c r="R67">
        <f t="shared" ref="R67:R71" si="15">F67/$L67*100</f>
        <v>262475723483.55197</v>
      </c>
      <c r="S67">
        <f t="shared" ref="S67:S71" si="16">G67/$L67*100</f>
        <v>87484815554.153259</v>
      </c>
      <c r="T67">
        <f t="shared" ref="T67:T71" si="17">H67/$L67*100</f>
        <v>965867195687.91504</v>
      </c>
      <c r="U67">
        <f t="shared" ref="U67:U71" si="18">I67/$L67*100</f>
        <v>144812469276.88147</v>
      </c>
      <c r="V67">
        <f t="shared" ref="V67:V71" si="19">J67/$L67*100</f>
        <v>885832688926.23022</v>
      </c>
      <c r="W67">
        <f t="shared" ref="W67:W71" si="20">K67/$L67*100</f>
        <v>2644331325374.9209</v>
      </c>
    </row>
    <row r="68" spans="1:23">
      <c r="A68" s="2">
        <v>44378</v>
      </c>
      <c r="B68">
        <v>725638342971.26001</v>
      </c>
      <c r="C68">
        <v>537881519545.11987</v>
      </c>
      <c r="D68">
        <v>574291872902.63</v>
      </c>
      <c r="E68">
        <v>1589189635010.1899</v>
      </c>
      <c r="F68">
        <v>447945668418.31989</v>
      </c>
      <c r="G68">
        <v>86976458716.210022</v>
      </c>
      <c r="H68">
        <v>896392229117.15967</v>
      </c>
      <c r="I68">
        <v>182874084064.3699</v>
      </c>
      <c r="J68">
        <v>1363438645004.96</v>
      </c>
      <c r="K68">
        <v>4428543274258.4307</v>
      </c>
      <c r="L68" s="4">
        <v>146.44344254649511</v>
      </c>
      <c r="N68">
        <f t="shared" si="11"/>
        <v>495507569579.88965</v>
      </c>
      <c r="O68">
        <f t="shared" si="12"/>
        <v>367296418461.58118</v>
      </c>
      <c r="P68">
        <f t="shared" si="13"/>
        <v>392159500566.43542</v>
      </c>
      <c r="Q68">
        <f t="shared" si="14"/>
        <v>1085190027887.8174</v>
      </c>
      <c r="R68">
        <f t="shared" si="15"/>
        <v>305883049885.35028</v>
      </c>
      <c r="S68">
        <f t="shared" si="16"/>
        <v>59392525335.229942</v>
      </c>
      <c r="T68">
        <f t="shared" si="17"/>
        <v>612108137810.64954</v>
      </c>
      <c r="U68">
        <f t="shared" si="18"/>
        <v>124876936026.89532</v>
      </c>
      <c r="V68">
        <f t="shared" si="19"/>
        <v>931034275960.88806</v>
      </c>
      <c r="W68">
        <f t="shared" si="20"/>
        <v>3024063896102.6807</v>
      </c>
    </row>
    <row r="69" spans="1:23">
      <c r="A69" s="2">
        <v>44470</v>
      </c>
      <c r="B69">
        <v>954615674886.57983</v>
      </c>
      <c r="C69">
        <v>1514067341988.8501</v>
      </c>
      <c r="D69">
        <v>870699579555.21021</v>
      </c>
      <c r="E69">
        <v>3084970941495.2002</v>
      </c>
      <c r="F69">
        <v>908885824565.51001</v>
      </c>
      <c r="G69">
        <v>120016791959.75</v>
      </c>
      <c r="H69">
        <v>1456972499198.77</v>
      </c>
      <c r="I69">
        <v>288942023249.63013</v>
      </c>
      <c r="J69">
        <v>1915447077469.77</v>
      </c>
      <c r="K69">
        <v>4317351589203.2988</v>
      </c>
      <c r="L69">
        <v>150.65448479237904</v>
      </c>
      <c r="N69">
        <f t="shared" si="11"/>
        <v>633645706732.30286</v>
      </c>
      <c r="O69">
        <f t="shared" si="12"/>
        <v>1004993209512.101</v>
      </c>
      <c r="P69">
        <f t="shared" si="13"/>
        <v>577944679678.89868</v>
      </c>
      <c r="Q69">
        <f t="shared" si="14"/>
        <v>2047712649076.9131</v>
      </c>
      <c r="R69">
        <f t="shared" si="15"/>
        <v>603291581938.67896</v>
      </c>
      <c r="S69">
        <f t="shared" si="16"/>
        <v>79663603858.290939</v>
      </c>
      <c r="T69">
        <f t="shared" si="17"/>
        <v>967095338188.34705</v>
      </c>
      <c r="U69">
        <f t="shared" si="18"/>
        <v>191791186069.12289</v>
      </c>
      <c r="V69">
        <f t="shared" si="19"/>
        <v>1271417230034.3389</v>
      </c>
      <c r="W69">
        <f t="shared" si="20"/>
        <v>2865730545727.3018</v>
      </c>
    </row>
    <row r="70" spans="1:23">
      <c r="A70" s="2">
        <v>44562</v>
      </c>
      <c r="B70">
        <v>631260000000</v>
      </c>
      <c r="C70">
        <v>922050000000</v>
      </c>
      <c r="D70">
        <v>525590000000.00006</v>
      </c>
      <c r="E70">
        <v>1007100000000</v>
      </c>
      <c r="F70">
        <v>505470000000</v>
      </c>
      <c r="G70">
        <v>0</v>
      </c>
      <c r="H70">
        <v>1101710000000</v>
      </c>
      <c r="I70">
        <v>0</v>
      </c>
      <c r="J70">
        <v>1236740000000</v>
      </c>
      <c r="K70">
        <v>3786630000000</v>
      </c>
      <c r="L70">
        <v>169.7183037470524</v>
      </c>
      <c r="N70">
        <f t="shared" si="11"/>
        <v>371945739536.04193</v>
      </c>
      <c r="O70">
        <f t="shared" si="12"/>
        <v>543282592179.4624</v>
      </c>
      <c r="P70">
        <f t="shared" si="13"/>
        <v>309683745592.54236</v>
      </c>
      <c r="Q70">
        <f t="shared" si="14"/>
        <v>593395042116.95312</v>
      </c>
      <c r="R70">
        <f t="shared" si="15"/>
        <v>297828807406.27173</v>
      </c>
      <c r="S70">
        <f t="shared" si="16"/>
        <v>0</v>
      </c>
      <c r="T70">
        <f t="shared" si="17"/>
        <v>649140355327.8407</v>
      </c>
      <c r="U70">
        <f t="shared" si="18"/>
        <v>0</v>
      </c>
      <c r="V70">
        <f t="shared" si="19"/>
        <v>728701603006.37537</v>
      </c>
      <c r="W70">
        <f t="shared" si="20"/>
        <v>2231126470391.5381</v>
      </c>
    </row>
    <row r="71" spans="1:23">
      <c r="A71" s="2">
        <v>44652</v>
      </c>
      <c r="B71">
        <v>742109999999.99988</v>
      </c>
      <c r="C71">
        <v>1307240000000</v>
      </c>
      <c r="D71">
        <v>631830000000</v>
      </c>
      <c r="E71">
        <v>1875100000000</v>
      </c>
      <c r="F71">
        <v>500130000000</v>
      </c>
      <c r="G71">
        <v>0</v>
      </c>
      <c r="H71">
        <v>1595440000000</v>
      </c>
      <c r="I71">
        <v>0</v>
      </c>
      <c r="J71">
        <v>1321209999999.9998</v>
      </c>
      <c r="K71">
        <v>4208050000000</v>
      </c>
      <c r="L71">
        <v>169.36923943551557</v>
      </c>
      <c r="N71">
        <f t="shared" si="11"/>
        <v>438161027630.13562</v>
      </c>
      <c r="O71">
        <f t="shared" si="12"/>
        <v>771828464458.39368</v>
      </c>
      <c r="P71">
        <f t="shared" si="13"/>
        <v>373048850018.9306</v>
      </c>
      <c r="Q71">
        <f t="shared" si="14"/>
        <v>1107107764225.3406</v>
      </c>
      <c r="R71">
        <f t="shared" si="15"/>
        <v>295289747811.86041</v>
      </c>
      <c r="S71">
        <f t="shared" si="16"/>
        <v>0</v>
      </c>
      <c r="T71">
        <f t="shared" si="17"/>
        <v>941989233297.25195</v>
      </c>
      <c r="U71">
        <f t="shared" si="18"/>
        <v>0</v>
      </c>
      <c r="V71">
        <f t="shared" si="19"/>
        <v>780076715466.99463</v>
      </c>
      <c r="W71">
        <f t="shared" si="20"/>
        <v>2484542065622.3369</v>
      </c>
    </row>
    <row r="72" spans="1:23">
      <c r="A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E842-18AA-5945-A10F-8C125D207971}">
  <dimension ref="A1:L44"/>
  <sheetViews>
    <sheetView workbookViewId="0">
      <selection activeCell="K1" sqref="K1"/>
    </sheetView>
  </sheetViews>
  <sheetFormatPr baseColWidth="10" defaultRowHeight="15"/>
  <sheetData>
    <row r="1" spans="1:12" ht="121">
      <c r="A1" s="21" t="s">
        <v>12</v>
      </c>
      <c r="B1" s="21" t="s">
        <v>13</v>
      </c>
      <c r="C1" s="21" t="s">
        <v>14</v>
      </c>
      <c r="D1" s="21" t="s">
        <v>15</v>
      </c>
      <c r="E1" s="21" t="s">
        <v>17</v>
      </c>
      <c r="F1" s="21" t="s">
        <v>16</v>
      </c>
      <c r="G1" s="21" t="s">
        <v>18</v>
      </c>
      <c r="H1" s="21" t="s">
        <v>35</v>
      </c>
      <c r="I1" s="21" t="s">
        <v>36</v>
      </c>
      <c r="J1" s="21" t="s">
        <v>21</v>
      </c>
      <c r="K1" s="21" t="s">
        <v>37</v>
      </c>
      <c r="L1" s="21" t="s">
        <v>38</v>
      </c>
    </row>
    <row r="2" spans="1:12">
      <c r="A2">
        <v>5129.7673167589955</v>
      </c>
      <c r="B2">
        <v>332.29115251119083</v>
      </c>
      <c r="C2">
        <v>376.38355356872302</v>
      </c>
      <c r="D2">
        <v>416.78965474348632</v>
      </c>
      <c r="E2">
        <v>498.85574848218079</v>
      </c>
      <c r="F2">
        <v>201.63771740929695</v>
      </c>
      <c r="G2">
        <v>6.00214503651363</v>
      </c>
      <c r="H2">
        <v>537.65776545215203</v>
      </c>
      <c r="I2">
        <v>66.447612566298417</v>
      </c>
      <c r="J2">
        <v>458.34229175302721</v>
      </c>
      <c r="K2">
        <v>2036.0164479476041</v>
      </c>
      <c r="L2">
        <v>36.419527791807752</v>
      </c>
    </row>
    <row r="3" spans="1:12">
      <c r="A3">
        <v>11676.785970696241</v>
      </c>
      <c r="B3">
        <v>792.00990400893829</v>
      </c>
      <c r="C3">
        <v>896.72767320185062</v>
      </c>
      <c r="D3">
        <v>882.39074128228128</v>
      </c>
      <c r="E3">
        <v>1290.1355724356383</v>
      </c>
      <c r="F3">
        <v>515.67094283905305</v>
      </c>
      <c r="G3">
        <v>16.108456217618365</v>
      </c>
      <c r="H3">
        <v>1391.7626067899282</v>
      </c>
      <c r="I3">
        <v>169.87151343103298</v>
      </c>
      <c r="J3">
        <v>1068.3504831339885</v>
      </c>
      <c r="K3">
        <v>4304.6195579345049</v>
      </c>
      <c r="L3">
        <v>84.911370672510756</v>
      </c>
    </row>
    <row r="4" spans="1:12">
      <c r="A4">
        <v>18286.092078317932</v>
      </c>
      <c r="B4">
        <v>1248.1478023861407</v>
      </c>
      <c r="C4">
        <v>1303.3346402042612</v>
      </c>
      <c r="D4">
        <v>1355.5768538726829</v>
      </c>
      <c r="E4">
        <v>2180.91652491175</v>
      </c>
      <c r="F4">
        <v>933.97223454641323</v>
      </c>
      <c r="G4">
        <v>28.088185613027257</v>
      </c>
      <c r="H4">
        <v>2026.5819378777187</v>
      </c>
      <c r="I4">
        <v>270.19671540331416</v>
      </c>
      <c r="J4">
        <v>1713.7820574587661</v>
      </c>
      <c r="K4">
        <v>6624.5602875163841</v>
      </c>
      <c r="L4">
        <v>138.97810596444765</v>
      </c>
    </row>
    <row r="5" spans="1:12">
      <c r="A5">
        <v>28686.721330700289</v>
      </c>
      <c r="B5">
        <v>1946.958917106241</v>
      </c>
      <c r="C5">
        <v>2176.7172372493974</v>
      </c>
      <c r="D5">
        <v>2178.7495645324675</v>
      </c>
      <c r="E5">
        <v>4007.6844121183649</v>
      </c>
      <c r="F5">
        <v>1714.5225997083212</v>
      </c>
      <c r="G5">
        <v>55.371020536312763</v>
      </c>
      <c r="H5">
        <v>3201.9440976871019</v>
      </c>
      <c r="I5">
        <v>445.60310298176472</v>
      </c>
      <c r="J5">
        <v>2773.4973708375755</v>
      </c>
      <c r="K5">
        <v>9343.2174532074896</v>
      </c>
      <c r="L5">
        <v>233.76796633397413</v>
      </c>
    </row>
    <row r="6" spans="1:12">
      <c r="A6">
        <v>6576.2304382124967</v>
      </c>
      <c r="B6">
        <v>390.42621942226685</v>
      </c>
      <c r="C6">
        <v>804.43921223172163</v>
      </c>
      <c r="D6">
        <v>503.56631019126257</v>
      </c>
      <c r="E6">
        <v>640.46987737010045</v>
      </c>
      <c r="F6">
        <v>174.82419078601148</v>
      </c>
      <c r="G6">
        <v>12.949356041248205</v>
      </c>
      <c r="H6">
        <v>793.53245594070302</v>
      </c>
      <c r="I6">
        <v>94.022441312754651</v>
      </c>
      <c r="J6">
        <v>621.86214483417496</v>
      </c>
      <c r="K6">
        <v>2280.8976416094692</v>
      </c>
      <c r="L6">
        <v>47.856805316700139</v>
      </c>
    </row>
    <row r="7" spans="1:12">
      <c r="A7">
        <v>14291.585127873528</v>
      </c>
      <c r="B7">
        <v>891.03586144388805</v>
      </c>
      <c r="C7">
        <v>1386.5480137043614</v>
      </c>
      <c r="D7">
        <v>1087.322291848852</v>
      </c>
      <c r="E7">
        <v>1657.3330884368866</v>
      </c>
      <c r="F7">
        <v>479.5601202105164</v>
      </c>
      <c r="G7">
        <v>23.320707312898133</v>
      </c>
      <c r="H7">
        <v>1814.1541646843471</v>
      </c>
      <c r="I7">
        <v>214.61950871571017</v>
      </c>
      <c r="J7">
        <v>1390.9368571782209</v>
      </c>
      <c r="K7">
        <v>4896.7931951087803</v>
      </c>
      <c r="L7">
        <v>103.4062698135007</v>
      </c>
    </row>
    <row r="8" spans="1:12">
      <c r="A8">
        <v>21664.03722910631</v>
      </c>
      <c r="B8">
        <v>1357.2777392658393</v>
      </c>
      <c r="C8">
        <v>1745.7509993993401</v>
      </c>
      <c r="D8">
        <v>1689.8052261229409</v>
      </c>
      <c r="E8">
        <v>2745.1500094552371</v>
      </c>
      <c r="F8">
        <v>832.02394930001424</v>
      </c>
      <c r="G8">
        <v>38.903333032611187</v>
      </c>
      <c r="H8">
        <v>2555.2303720911768</v>
      </c>
      <c r="I8">
        <v>321.61374677474896</v>
      </c>
      <c r="J8">
        <v>2112.4629434615781</v>
      </c>
      <c r="K8">
        <v>7526.454520553415</v>
      </c>
      <c r="L8">
        <v>158.66969507820659</v>
      </c>
    </row>
    <row r="9" spans="1:12">
      <c r="A9">
        <v>33249.236228435868</v>
      </c>
      <c r="B9">
        <v>2063.0546291541464</v>
      </c>
      <c r="C9">
        <v>2602.6653161365994</v>
      </c>
      <c r="D9">
        <v>2767.876635697432</v>
      </c>
      <c r="E9">
        <v>4696.7187153854375</v>
      </c>
      <c r="F9">
        <v>1542.3875626106312</v>
      </c>
      <c r="G9">
        <v>61.922536849282636</v>
      </c>
      <c r="H9">
        <v>3670.531649165509</v>
      </c>
      <c r="I9">
        <v>488.11033841246774</v>
      </c>
      <c r="J9">
        <v>3275.9661226523817</v>
      </c>
      <c r="K9">
        <v>11091.675052104318</v>
      </c>
      <c r="L9">
        <v>267.91371374312763</v>
      </c>
    </row>
    <row r="10" spans="1:12">
      <c r="A10">
        <v>7332.3988925756239</v>
      </c>
      <c r="B10">
        <v>399.70533656955519</v>
      </c>
      <c r="C10">
        <v>986.27486980555238</v>
      </c>
      <c r="D10">
        <v>560.55990561190811</v>
      </c>
      <c r="E10">
        <v>736.17176516025825</v>
      </c>
      <c r="F10">
        <v>167.78444650153514</v>
      </c>
      <c r="G10">
        <v>11.554853663314205</v>
      </c>
      <c r="H10">
        <v>922.38936513238161</v>
      </c>
      <c r="I10">
        <v>90.065840568321377</v>
      </c>
      <c r="J10">
        <v>634.18849973812041</v>
      </c>
      <c r="K10">
        <v>2538.2934809109756</v>
      </c>
      <c r="L10">
        <v>54.953996752209463</v>
      </c>
    </row>
    <row r="11" spans="1:12">
      <c r="A11">
        <v>15545.75610886743</v>
      </c>
      <c r="B11">
        <v>907.45655198229565</v>
      </c>
      <c r="C11">
        <v>1558.2615079871593</v>
      </c>
      <c r="D11">
        <v>1258.1737009584649</v>
      </c>
      <c r="E11">
        <v>1618.385707423759</v>
      </c>
      <c r="F11">
        <v>499.57440736625546</v>
      </c>
      <c r="G11">
        <v>28.227816829469155</v>
      </c>
      <c r="H11">
        <v>2039.7544521470443</v>
      </c>
      <c r="I11">
        <v>220.92499557649927</v>
      </c>
      <c r="J11">
        <v>1442.9249221234861</v>
      </c>
      <c r="K11">
        <v>5454.5128520899279</v>
      </c>
      <c r="L11">
        <v>131.4604115842898</v>
      </c>
    </row>
    <row r="12" spans="1:12">
      <c r="A12">
        <v>23678.968639170729</v>
      </c>
      <c r="B12">
        <v>1437.1347698837874</v>
      </c>
      <c r="C12">
        <v>2009.6753332990961</v>
      </c>
      <c r="D12">
        <v>1971.2743334077327</v>
      </c>
      <c r="E12">
        <v>2742.8070529666429</v>
      </c>
      <c r="F12">
        <v>851.70619603591092</v>
      </c>
      <c r="G12">
        <v>45.770104706929693</v>
      </c>
      <c r="H12">
        <v>2881.0100441458103</v>
      </c>
      <c r="I12">
        <v>347.46140693691535</v>
      </c>
      <c r="J12">
        <v>2217.1930755383783</v>
      </c>
      <c r="K12">
        <v>8343.8380326443184</v>
      </c>
      <c r="L12">
        <v>206.20146610130558</v>
      </c>
    </row>
    <row r="13" spans="1:12">
      <c r="A13">
        <v>36285.379384996697</v>
      </c>
      <c r="B13">
        <v>2189.2636272727264</v>
      </c>
      <c r="C13">
        <v>3020.8037038725392</v>
      </c>
      <c r="D13">
        <v>3098.0524819930993</v>
      </c>
      <c r="E13">
        <v>4708.2928697391244</v>
      </c>
      <c r="F13">
        <v>1510.3440062366285</v>
      </c>
      <c r="G13">
        <v>67.499405899182207</v>
      </c>
      <c r="H13">
        <v>4144.5870740064565</v>
      </c>
      <c r="I13">
        <v>540.82166295285515</v>
      </c>
      <c r="J13">
        <v>3325.6530020167143</v>
      </c>
      <c r="K13">
        <v>12564.112010386229</v>
      </c>
      <c r="L13">
        <v>314.61250983215206</v>
      </c>
    </row>
    <row r="14" spans="1:12">
      <c r="A14">
        <v>7793.463360692911</v>
      </c>
      <c r="B14">
        <v>478.6762399337876</v>
      </c>
      <c r="C14">
        <v>1397.3386105948061</v>
      </c>
      <c r="D14">
        <v>636.30913651954074</v>
      </c>
      <c r="E14">
        <v>784.20981371843618</v>
      </c>
      <c r="F14">
        <v>226.7620941184361</v>
      </c>
      <c r="G14">
        <v>12.038891793070301</v>
      </c>
      <c r="H14">
        <v>903.16910652510762</v>
      </c>
      <c r="I14">
        <v>108.1362742713343</v>
      </c>
      <c r="J14">
        <v>718.3990357704447</v>
      </c>
      <c r="K14">
        <v>2212.5464480576616</v>
      </c>
      <c r="L14">
        <v>52.849993214490674</v>
      </c>
    </row>
    <row r="15" spans="1:12">
      <c r="A15">
        <v>16619.202319338878</v>
      </c>
      <c r="B15">
        <v>1004.973595605251</v>
      </c>
      <c r="C15">
        <v>2029.8511736313774</v>
      </c>
      <c r="D15">
        <v>1347.0580881024678</v>
      </c>
      <c r="E15">
        <v>1864.5126574479195</v>
      </c>
      <c r="F15">
        <v>504.9606479403156</v>
      </c>
      <c r="G15">
        <v>37.873047774878046</v>
      </c>
      <c r="H15">
        <v>2167.2737115393256</v>
      </c>
      <c r="I15">
        <v>255.23670895938304</v>
      </c>
      <c r="J15">
        <v>1559.9373993664274</v>
      </c>
      <c r="K15">
        <v>5275.7301367157243</v>
      </c>
      <c r="L15">
        <v>124.91376542360115</v>
      </c>
    </row>
    <row r="16" spans="1:12">
      <c r="A16">
        <v>25364.567802139885</v>
      </c>
      <c r="B16">
        <v>1539.0801927177185</v>
      </c>
      <c r="C16">
        <v>2614.8743020416068</v>
      </c>
      <c r="D16">
        <v>2064.9390301121093</v>
      </c>
      <c r="E16">
        <v>3036.2756026830707</v>
      </c>
      <c r="F16">
        <v>873.51954485354395</v>
      </c>
      <c r="G16">
        <v>65.365360564347199</v>
      </c>
      <c r="H16">
        <v>3044.2646437394833</v>
      </c>
      <c r="I16">
        <v>395.02880004360117</v>
      </c>
      <c r="J16">
        <v>2447.991126836499</v>
      </c>
      <c r="K16">
        <v>8355.8300648769855</v>
      </c>
      <c r="L16">
        <v>205.29321971077474</v>
      </c>
    </row>
    <row r="17" spans="1:12">
      <c r="A17">
        <v>39615.016158519371</v>
      </c>
      <c r="B17">
        <v>2353.4880219548495</v>
      </c>
      <c r="C17">
        <v>3559.0618685842037</v>
      </c>
      <c r="D17">
        <v>3146.2477016393682</v>
      </c>
      <c r="E17">
        <v>6518.0929155561544</v>
      </c>
      <c r="F17">
        <v>1441.5336334130704</v>
      </c>
      <c r="G17">
        <v>100.72683131436155</v>
      </c>
      <c r="H17">
        <v>4357.6625468597422</v>
      </c>
      <c r="I17">
        <v>588.23799669678613</v>
      </c>
      <c r="J17">
        <v>3633.7443453949495</v>
      </c>
      <c r="K17">
        <v>12630.228462828205</v>
      </c>
      <c r="L17">
        <v>363.85742529929695</v>
      </c>
    </row>
    <row r="18" spans="1:12">
      <c r="A18">
        <v>9313.9677165662542</v>
      </c>
      <c r="B18">
        <v>477.66465291968433</v>
      </c>
      <c r="C18">
        <v>2084.3800089282349</v>
      </c>
      <c r="D18">
        <v>615.97341150532282</v>
      </c>
      <c r="E18">
        <v>851.64212206123386</v>
      </c>
      <c r="F18">
        <v>250.71324360374462</v>
      </c>
      <c r="G18">
        <v>25.860360547431853</v>
      </c>
      <c r="H18">
        <v>914.91244797852221</v>
      </c>
      <c r="I18">
        <v>115.2415385856528</v>
      </c>
      <c r="J18">
        <v>711.08127815677187</v>
      </c>
      <c r="K18">
        <v>2889.4710699953803</v>
      </c>
      <c r="L18">
        <v>63.47440963098996</v>
      </c>
    </row>
    <row r="19" spans="1:12">
      <c r="A19">
        <v>19557.360918081064</v>
      </c>
      <c r="B19">
        <v>1091.8549966643902</v>
      </c>
      <c r="C19">
        <v>2744.1780075223674</v>
      </c>
      <c r="D19">
        <v>1329.9895797007173</v>
      </c>
      <c r="E19">
        <v>1857.0143667703733</v>
      </c>
      <c r="F19">
        <v>507.69781527832134</v>
      </c>
      <c r="G19">
        <v>57.235331065480629</v>
      </c>
      <c r="H19">
        <v>2231.1694754872597</v>
      </c>
      <c r="I19">
        <v>258.68131020612623</v>
      </c>
      <c r="J19">
        <v>1717.2546483404303</v>
      </c>
      <c r="K19">
        <v>7060.9513532423252</v>
      </c>
      <c r="L19">
        <v>138.10141950312766</v>
      </c>
    </row>
    <row r="20" spans="1:12">
      <c r="A20">
        <v>29050.241664655947</v>
      </c>
      <c r="B20">
        <v>1697.4888137707314</v>
      </c>
      <c r="C20">
        <v>3313.4561657331274</v>
      </c>
      <c r="D20">
        <v>2023.5626505773598</v>
      </c>
      <c r="E20">
        <v>3292.1065398774458</v>
      </c>
      <c r="F20">
        <v>828.06723263632716</v>
      </c>
      <c r="G20">
        <v>78.48346284812051</v>
      </c>
      <c r="H20">
        <v>3115.5642482996413</v>
      </c>
      <c r="I20">
        <v>393.1753222777761</v>
      </c>
      <c r="J20">
        <v>2739.0632840392968</v>
      </c>
      <c r="K20">
        <v>10484.679028380644</v>
      </c>
      <c r="L20">
        <v>235.90698265483505</v>
      </c>
    </row>
    <row r="21" spans="1:12">
      <c r="A21">
        <v>42670.736445482209</v>
      </c>
      <c r="B21">
        <v>2651.5855985215067</v>
      </c>
      <c r="C21">
        <v>4566.2733889863839</v>
      </c>
      <c r="D21">
        <v>2972.981572170258</v>
      </c>
      <c r="E21">
        <v>5415.2310465738301</v>
      </c>
      <c r="F21">
        <v>1405.8718449103587</v>
      </c>
      <c r="G21">
        <v>102.8862366025825</v>
      </c>
      <c r="H21">
        <v>4353.7523867334576</v>
      </c>
      <c r="I21">
        <v>567.61416901034443</v>
      </c>
      <c r="J21">
        <v>4104.7200238914056</v>
      </c>
      <c r="K21">
        <v>15035.504735527835</v>
      </c>
      <c r="L21">
        <v>365.67302221195121</v>
      </c>
    </row>
    <row r="22" spans="1:12">
      <c r="A22">
        <v>9094.8275412086223</v>
      </c>
      <c r="B22">
        <v>467.15706135337155</v>
      </c>
      <c r="C22">
        <v>1271.3698533526112</v>
      </c>
      <c r="D22">
        <v>575.90900468220946</v>
      </c>
      <c r="E22">
        <v>662.22369102109042</v>
      </c>
      <c r="F22">
        <v>204.13056865275468</v>
      </c>
      <c r="G22">
        <v>31.580907351362985</v>
      </c>
      <c r="H22">
        <v>940.84039232572445</v>
      </c>
      <c r="I22">
        <v>107.24099106740314</v>
      </c>
      <c r="J22">
        <v>832.64719219662845</v>
      </c>
      <c r="K22">
        <v>3576.959806795925</v>
      </c>
      <c r="L22">
        <v>55.860266486456233</v>
      </c>
    </row>
    <row r="23" spans="1:12">
      <c r="A23">
        <v>19487.697715955954</v>
      </c>
      <c r="B23">
        <v>1140.7522376126828</v>
      </c>
      <c r="C23">
        <v>2111.2072739567434</v>
      </c>
      <c r="D23">
        <v>1260.6350314059825</v>
      </c>
      <c r="E23">
        <v>1942.1556820257531</v>
      </c>
      <c r="F23">
        <v>508.41437264784793</v>
      </c>
      <c r="G23">
        <v>75.638976252152077</v>
      </c>
      <c r="H23">
        <v>2275.9723825588667</v>
      </c>
      <c r="I23">
        <v>254.97812611441893</v>
      </c>
      <c r="J23">
        <v>1890.9953521100861</v>
      </c>
      <c r="K23">
        <v>7252.6545450028407</v>
      </c>
      <c r="L23">
        <v>137.48113911470588</v>
      </c>
    </row>
    <row r="24" spans="1:12">
      <c r="A24">
        <v>29402.55529053041</v>
      </c>
      <c r="B24">
        <v>1784.2750317728405</v>
      </c>
      <c r="C24">
        <v>2802.225825909627</v>
      </c>
      <c r="D24">
        <v>1922.0347351194689</v>
      </c>
      <c r="E24">
        <v>3390.7866639577906</v>
      </c>
      <c r="F24">
        <v>843.91532290733142</v>
      </c>
      <c r="G24">
        <v>93.798233074390225</v>
      </c>
      <c r="H24">
        <v>3104.533459631506</v>
      </c>
      <c r="I24">
        <v>403.34447033901</v>
      </c>
      <c r="J24">
        <v>2977.6538281178337</v>
      </c>
      <c r="K24">
        <v>10853.464165343858</v>
      </c>
      <c r="L24">
        <v>229.85699758288374</v>
      </c>
    </row>
    <row r="25" spans="1:12">
      <c r="A25">
        <v>44940.715291076755</v>
      </c>
      <c r="B25">
        <v>2654.1095607135294</v>
      </c>
      <c r="C25">
        <v>5419.7476736146482</v>
      </c>
      <c r="D25">
        <v>2885.8231743863989</v>
      </c>
      <c r="E25">
        <v>5580.8273866261834</v>
      </c>
      <c r="F25">
        <v>1424.1145336487946</v>
      </c>
      <c r="G25">
        <v>120.48079208916785</v>
      </c>
      <c r="H25">
        <v>4452.0973190202722</v>
      </c>
      <c r="I25">
        <v>606.54686104576763</v>
      </c>
      <c r="J25">
        <v>4482.6302574819083</v>
      </c>
      <c r="K25">
        <v>15658.753422977903</v>
      </c>
      <c r="L25">
        <v>376.25903255322817</v>
      </c>
    </row>
    <row r="26" spans="1:12">
      <c r="A26">
        <v>9888.7213692558817</v>
      </c>
      <c r="B26">
        <v>485.62200267649933</v>
      </c>
      <c r="C26">
        <v>1046.32558311505</v>
      </c>
      <c r="D26">
        <v>562.51444813398848</v>
      </c>
      <c r="E26">
        <v>826.22427316124811</v>
      </c>
      <c r="F26">
        <v>259.87297265822093</v>
      </c>
      <c r="G26">
        <v>57.721671754892391</v>
      </c>
      <c r="H26">
        <v>988.80311000837867</v>
      </c>
      <c r="I26">
        <v>123.4306616496126</v>
      </c>
      <c r="J26">
        <v>779.00227001187943</v>
      </c>
      <c r="K26">
        <v>4328.4367898159253</v>
      </c>
      <c r="L26">
        <v>73.059246804031559</v>
      </c>
    </row>
    <row r="27" spans="1:12">
      <c r="A27">
        <v>20721.687717534292</v>
      </c>
      <c r="B27">
        <v>1136.1991403796842</v>
      </c>
      <c r="C27">
        <v>1944.7629232752511</v>
      </c>
      <c r="D27">
        <v>1222.4838757484074</v>
      </c>
      <c r="E27">
        <v>2157.8291393706886</v>
      </c>
      <c r="F27">
        <v>596.73372956680055</v>
      </c>
      <c r="G27">
        <v>95.130931747517934</v>
      </c>
      <c r="H27">
        <v>2367.1135844887517</v>
      </c>
      <c r="I27">
        <v>285.9952596970445</v>
      </c>
      <c r="J27">
        <v>1788.1668150935436</v>
      </c>
      <c r="K27">
        <v>8287.6389780384798</v>
      </c>
      <c r="L27">
        <v>193.72342662520802</v>
      </c>
    </row>
    <row r="28" spans="1:12">
      <c r="A28">
        <v>31104.253343694687</v>
      </c>
      <c r="B28">
        <v>1816.2489928907751</v>
      </c>
      <c r="C28">
        <v>2581.5043780807173</v>
      </c>
      <c r="D28">
        <v>1918.0852319868723</v>
      </c>
      <c r="E28">
        <v>3658.0824631946343</v>
      </c>
      <c r="F28">
        <v>976.45202539081777</v>
      </c>
      <c r="G28">
        <v>129.13877207720228</v>
      </c>
      <c r="H28">
        <v>3244.5418323915924</v>
      </c>
      <c r="I28">
        <v>446.03696295047348</v>
      </c>
      <c r="J28">
        <v>2765.5659244345907</v>
      </c>
      <c r="K28">
        <v>12226.508557914305</v>
      </c>
      <c r="L28">
        <v>300.76157627309897</v>
      </c>
    </row>
    <row r="29" spans="1:12">
      <c r="A29">
        <v>46478.833989190964</v>
      </c>
      <c r="B29">
        <v>2801.4255285785512</v>
      </c>
      <c r="C29">
        <v>4094.9889577009467</v>
      </c>
      <c r="D29">
        <v>2918.3834833058677</v>
      </c>
      <c r="E29">
        <v>6215.2425373676606</v>
      </c>
      <c r="F29">
        <v>1735.8399515395267</v>
      </c>
      <c r="G29">
        <v>166.83275642747489</v>
      </c>
      <c r="H29">
        <v>4683.2190588947205</v>
      </c>
      <c r="I29">
        <v>707.18343788546622</v>
      </c>
      <c r="J29">
        <v>4047.2552194539312</v>
      </c>
      <c r="K29">
        <v>17248.986154101003</v>
      </c>
      <c r="L29">
        <v>469.17707368457673</v>
      </c>
    </row>
    <row r="30" spans="1:12">
      <c r="A30">
        <v>10173.140614706626</v>
      </c>
      <c r="B30">
        <v>574.78588144206594</v>
      </c>
      <c r="C30">
        <v>1085.2615835313484</v>
      </c>
      <c r="D30">
        <v>599.3814298753515</v>
      </c>
      <c r="E30">
        <v>883.49287179727401</v>
      </c>
      <c r="F30">
        <v>286.38254399034429</v>
      </c>
      <c r="G30">
        <v>50.219473044332851</v>
      </c>
      <c r="H30">
        <v>1107.1549757541607</v>
      </c>
      <c r="I30">
        <v>153.1264629001291</v>
      </c>
      <c r="J30">
        <v>918.88780663890964</v>
      </c>
      <c r="K30">
        <v>4060.9512972727975</v>
      </c>
      <c r="L30">
        <v>81.429158817044481</v>
      </c>
    </row>
    <row r="31" spans="1:12">
      <c r="A31">
        <v>21887.92983175753</v>
      </c>
      <c r="B31">
        <v>1286.1038673070016</v>
      </c>
      <c r="C31">
        <v>2058.597580379168</v>
      </c>
      <c r="D31">
        <v>1297.7188604613627</v>
      </c>
      <c r="E31">
        <v>2184.7768638721377</v>
      </c>
      <c r="F31">
        <v>642.01037241408892</v>
      </c>
      <c r="G31">
        <v>114.64771412512195</v>
      </c>
      <c r="H31">
        <v>2674.2823351611191</v>
      </c>
      <c r="I31">
        <v>340.44353640965562</v>
      </c>
      <c r="J31">
        <v>2101.3202341912051</v>
      </c>
      <c r="K31">
        <v>8277.9073443928828</v>
      </c>
      <c r="L31">
        <v>192.4791095494835</v>
      </c>
    </row>
    <row r="32" spans="1:12">
      <c r="A32">
        <v>32903.601110342897</v>
      </c>
      <c r="B32">
        <v>1992.9537677654378</v>
      </c>
      <c r="C32">
        <v>2769.2434908280775</v>
      </c>
      <c r="D32">
        <v>1992.5988930042467</v>
      </c>
      <c r="E32">
        <v>3688.710691118149</v>
      </c>
      <c r="F32">
        <v>1051.8560509727401</v>
      </c>
      <c r="G32">
        <v>154.84843174180773</v>
      </c>
      <c r="H32">
        <v>3625.6061593467289</v>
      </c>
      <c r="I32">
        <v>514.48824867347196</v>
      </c>
      <c r="J32">
        <v>3270.1797941625396</v>
      </c>
      <c r="K32">
        <v>12400.68704296726</v>
      </c>
      <c r="L32">
        <v>297.54465650321373</v>
      </c>
    </row>
    <row r="33" spans="1:12">
      <c r="A33">
        <v>49188.965455822814</v>
      </c>
      <c r="B33">
        <v>3058.2800395848485</v>
      </c>
      <c r="C33">
        <v>4057.9667928887807</v>
      </c>
      <c r="D33">
        <v>3027.9585821251649</v>
      </c>
      <c r="E33">
        <v>6374.3352589880351</v>
      </c>
      <c r="F33">
        <v>1899.7093761770298</v>
      </c>
      <c r="G33">
        <v>212.70035400476331</v>
      </c>
      <c r="H33">
        <v>5263.3875766279916</v>
      </c>
      <c r="I33">
        <v>757.78648050317076</v>
      </c>
      <c r="J33">
        <v>4757.4153340723242</v>
      </c>
      <c r="K33">
        <v>17793.636629916498</v>
      </c>
      <c r="L33">
        <v>475.53651176015785</v>
      </c>
    </row>
    <row r="34" spans="1:12">
      <c r="A34">
        <v>10557.568121159497</v>
      </c>
      <c r="B34">
        <v>590.98301377898133</v>
      </c>
      <c r="C34">
        <v>1151.5844754657962</v>
      </c>
      <c r="D34">
        <v>611.93689279651358</v>
      </c>
      <c r="E34">
        <v>844.20101682451934</v>
      </c>
      <c r="F34">
        <v>371.83602080473457</v>
      </c>
      <c r="G34">
        <v>96.154671671936853</v>
      </c>
      <c r="H34">
        <v>1167.0208209127115</v>
      </c>
      <c r="I34">
        <v>157.17637677700145</v>
      </c>
      <c r="J34">
        <v>1010.5334972041751</v>
      </c>
      <c r="K34">
        <v>4170.86308381251</v>
      </c>
      <c r="L34">
        <v>82.824654077058824</v>
      </c>
    </row>
    <row r="35" spans="1:12">
      <c r="A35">
        <v>22878.285097010619</v>
      </c>
      <c r="B35">
        <v>1330.7260800452082</v>
      </c>
      <c r="C35">
        <v>1943.5687603271451</v>
      </c>
      <c r="D35">
        <v>1322.5508133979051</v>
      </c>
      <c r="E35">
        <v>2229.7696541438304</v>
      </c>
      <c r="F35">
        <v>814.00621189416074</v>
      </c>
      <c r="G35">
        <v>173.64511371615495</v>
      </c>
      <c r="H35">
        <v>2856.0063656129555</v>
      </c>
      <c r="I35">
        <v>356.62697079492108</v>
      </c>
      <c r="J35">
        <v>2343.1112157655957</v>
      </c>
      <c r="K35">
        <v>8634.9783898951209</v>
      </c>
      <c r="L35">
        <v>200.42898821133423</v>
      </c>
    </row>
    <row r="36" spans="1:12">
      <c r="A36">
        <v>35347.326460011624</v>
      </c>
      <c r="B36">
        <v>2121.9268551477903</v>
      </c>
      <c r="C36">
        <v>2896.4880709077761</v>
      </c>
      <c r="D36">
        <v>2042.3669684280633</v>
      </c>
      <c r="E36">
        <v>3971.5236247687803</v>
      </c>
      <c r="F36">
        <v>1328.6603645191822</v>
      </c>
      <c r="G36">
        <v>241.91231080357244</v>
      </c>
      <c r="H36">
        <v>3972.8086018715785</v>
      </c>
      <c r="I36">
        <v>552.83473059066</v>
      </c>
      <c r="J36">
        <v>3694.7206553709038</v>
      </c>
      <c r="K36">
        <v>13178.856965316672</v>
      </c>
      <c r="L36">
        <v>322.29868239070299</v>
      </c>
    </row>
    <row r="37" spans="1:12">
      <c r="A37">
        <v>53633.059296537162</v>
      </c>
      <c r="B37">
        <v>3349.8225357021233</v>
      </c>
      <c r="C37">
        <v>4302.5560704781201</v>
      </c>
      <c r="D37">
        <v>3204.5376944519944</v>
      </c>
      <c r="E37">
        <v>7420.1461584965855</v>
      </c>
      <c r="F37">
        <v>2259.5512501061116</v>
      </c>
      <c r="G37">
        <v>359.10398399473451</v>
      </c>
      <c r="H37">
        <v>5811.5601448988091</v>
      </c>
      <c r="I37">
        <v>843.48911821342904</v>
      </c>
      <c r="J37">
        <v>5437.1422951069726</v>
      </c>
      <c r="K37">
        <v>18684.052989208893</v>
      </c>
      <c r="L37">
        <v>538.67064241889523</v>
      </c>
    </row>
    <row r="38" spans="1:12">
      <c r="A38">
        <v>12341.380072735998</v>
      </c>
      <c r="B38">
        <v>678.4212044096987</v>
      </c>
      <c r="C38">
        <v>1235.1313036910042</v>
      </c>
      <c r="D38">
        <v>664.00807185817791</v>
      </c>
      <c r="E38">
        <v>1004.6615597562411</v>
      </c>
      <c r="F38">
        <v>479.21641619915346</v>
      </c>
      <c r="G38">
        <v>130.54605157840743</v>
      </c>
      <c r="H38">
        <v>1314.8933666929554</v>
      </c>
      <c r="I38">
        <v>190.76644868179341</v>
      </c>
      <c r="J38">
        <v>1285.6307261472739</v>
      </c>
      <c r="K38">
        <v>4929.1254189798847</v>
      </c>
      <c r="L38">
        <v>103.41516256288379</v>
      </c>
    </row>
    <row r="39" spans="1:12">
      <c r="A39">
        <v>26866.406520512628</v>
      </c>
      <c r="B39">
        <v>1584.5403754615204</v>
      </c>
      <c r="C39">
        <v>2174.3543790174172</v>
      </c>
      <c r="D39">
        <v>1456.4042902857243</v>
      </c>
      <c r="E39">
        <v>2801.9797546954519</v>
      </c>
      <c r="F39">
        <v>945.2561670681348</v>
      </c>
      <c r="G39">
        <v>198.62902777985653</v>
      </c>
      <c r="H39">
        <v>3057.1810726530412</v>
      </c>
      <c r="I39">
        <v>394.45534245437591</v>
      </c>
      <c r="J39">
        <v>3153.9195475932706</v>
      </c>
      <c r="K39">
        <v>10208.691169794189</v>
      </c>
      <c r="L39">
        <v>221.75033558220943</v>
      </c>
    </row>
    <row r="40" spans="1:12">
      <c r="A40">
        <v>40767.051535528408</v>
      </c>
      <c r="B40">
        <v>2419.9385660674893</v>
      </c>
      <c r="C40">
        <v>3011.5675108268438</v>
      </c>
      <c r="D40">
        <v>2254.6381457210618</v>
      </c>
      <c r="E40">
        <v>4843.1589587056242</v>
      </c>
      <c r="F40">
        <v>1475.2958297313053</v>
      </c>
      <c r="G40">
        <v>294.43645148087518</v>
      </c>
      <c r="H40">
        <v>4234.4317131286371</v>
      </c>
      <c r="I40">
        <v>584.88574877900999</v>
      </c>
      <c r="J40">
        <v>4912.6361234274464</v>
      </c>
      <c r="K40">
        <v>15360.268955704163</v>
      </c>
      <c r="L40">
        <v>354.9766419339598</v>
      </c>
    </row>
    <row r="41" spans="1:12">
      <c r="A41">
        <v>60979.956733629275</v>
      </c>
      <c r="B41">
        <v>3660.9196359645189</v>
      </c>
      <c r="C41">
        <v>4549.0553140332995</v>
      </c>
      <c r="D41">
        <v>3432.3862576453516</v>
      </c>
      <c r="E41">
        <v>8666.7907181907885</v>
      </c>
      <c r="F41">
        <v>2281.9447395106886</v>
      </c>
      <c r="G41">
        <v>436.02124544493546</v>
      </c>
      <c r="H41">
        <v>6203.6942548108173</v>
      </c>
      <c r="I41">
        <v>875.37276846127702</v>
      </c>
      <c r="J41">
        <v>7086.5218671687953</v>
      </c>
      <c r="K41">
        <v>21695.389876012196</v>
      </c>
      <c r="L41">
        <v>574.91118254780486</v>
      </c>
    </row>
    <row r="42" spans="1:12">
      <c r="A42">
        <v>13467.605210982398</v>
      </c>
      <c r="B42">
        <v>786.03552470288378</v>
      </c>
      <c r="C42">
        <v>1296.6605832677044</v>
      </c>
      <c r="D42">
        <v>709.49661579681492</v>
      </c>
      <c r="E42">
        <v>1301.0629151155667</v>
      </c>
      <c r="F42">
        <v>637.83007128239603</v>
      </c>
      <c r="G42">
        <v>154.78021042193686</v>
      </c>
      <c r="H42">
        <v>1396.7861045904876</v>
      </c>
      <c r="I42">
        <v>186.23763995647059</v>
      </c>
      <c r="J42">
        <v>1430.2344553839309</v>
      </c>
      <c r="K42">
        <v>5054.1987177956671</v>
      </c>
      <c r="L42">
        <v>112.4519143608895</v>
      </c>
    </row>
    <row r="43" spans="1:12">
      <c r="A43">
        <v>28952.983465744768</v>
      </c>
      <c r="B43">
        <v>1680.9627999354088</v>
      </c>
      <c r="C43">
        <v>2185.1167913752224</v>
      </c>
      <c r="D43">
        <v>1520.0491158939883</v>
      </c>
      <c r="E43">
        <v>3659.3570411429696</v>
      </c>
      <c r="F43">
        <v>1169.5311204126256</v>
      </c>
      <c r="G43">
        <v>331.99952653908178</v>
      </c>
      <c r="H43">
        <v>3353.3579141731707</v>
      </c>
      <c r="I43">
        <v>405.22174815678625</v>
      </c>
      <c r="J43">
        <v>3087.312047066514</v>
      </c>
      <c r="K43">
        <v>10410.860740818463</v>
      </c>
      <c r="L43">
        <v>249.81901952450499</v>
      </c>
    </row>
    <row r="44" spans="1:12">
      <c r="A44">
        <v>44919.472418893682</v>
      </c>
      <c r="B44">
        <v>2722.0508099372169</v>
      </c>
      <c r="C44">
        <v>2956.8262885705162</v>
      </c>
      <c r="D44">
        <v>2343.9972836165566</v>
      </c>
      <c r="E44">
        <v>5939.399559091592</v>
      </c>
      <c r="F44">
        <v>1812.2078326340315</v>
      </c>
      <c r="G44">
        <v>456.78641135430416</v>
      </c>
      <c r="H44">
        <v>4639.4299789036731</v>
      </c>
      <c r="I44">
        <v>609.10951557120518</v>
      </c>
      <c r="J44">
        <v>4892.7075203820514</v>
      </c>
      <c r="K44">
        <v>16764.581363857818</v>
      </c>
      <c r="L44">
        <v>400.57655195496409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A159-1976-5345-91BF-BC3A04C04CB5}">
  <dimension ref="A1:T73"/>
  <sheetViews>
    <sheetView zoomScale="90" workbookViewId="0">
      <selection sqref="A1:K71"/>
    </sheetView>
  </sheetViews>
  <sheetFormatPr baseColWidth="10" defaultRowHeight="15"/>
  <cols>
    <col min="1" max="1" width="12.1640625" customWidth="1"/>
    <col min="2" max="9" width="11.83203125" bestFit="1" customWidth="1"/>
    <col min="10" max="10" width="12.1640625" bestFit="1" customWidth="1"/>
    <col min="11" max="15" width="11.83203125" bestFit="1" customWidth="1"/>
    <col min="16" max="16" width="11" bestFit="1" customWidth="1"/>
    <col min="17" max="17" width="11.83203125" bestFit="1" customWidth="1"/>
    <col min="18" max="18" width="11" bestFit="1" customWidth="1"/>
    <col min="19" max="20" width="11.83203125" bestFit="1" customWidth="1"/>
    <col min="22" max="22" width="11.832031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6</v>
      </c>
      <c r="K1" s="1" t="s">
        <v>8</v>
      </c>
    </row>
    <row r="2" spans="1:20">
      <c r="A2" s="2">
        <v>38353</v>
      </c>
      <c r="B2">
        <v>468583512958.15771</v>
      </c>
      <c r="C2">
        <v>357996259532.31952</v>
      </c>
      <c r="D2">
        <v>320209200757.24646</v>
      </c>
      <c r="E2">
        <v>328277346830.74695</v>
      </c>
      <c r="F2">
        <v>217752436566.88528</v>
      </c>
      <c r="G2">
        <v>425307842625.77179</v>
      </c>
      <c r="H2">
        <v>289434728686.42773</v>
      </c>
      <c r="I2">
        <v>295348347070.2467</v>
      </c>
      <c r="J2">
        <v>7455350073.9093227</v>
      </c>
      <c r="K2">
        <v>74851417091.130432</v>
      </c>
      <c r="T2" s="19"/>
    </row>
    <row r="3" spans="1:20">
      <c r="A3" s="2">
        <v>38443</v>
      </c>
      <c r="B3">
        <v>473833552796.4986</v>
      </c>
      <c r="C3">
        <v>367590815970.77155</v>
      </c>
      <c r="D3">
        <v>387194658545.08887</v>
      </c>
      <c r="E3">
        <v>470947798501.11945</v>
      </c>
      <c r="F3">
        <v>299608271216.13324</v>
      </c>
      <c r="G3">
        <v>638994989324.58167</v>
      </c>
      <c r="H3">
        <v>370276489011.95471</v>
      </c>
      <c r="I3">
        <v>354489712123.87518</v>
      </c>
      <c r="J3">
        <v>12990661530.172104</v>
      </c>
      <c r="K3">
        <v>107690029649.13747</v>
      </c>
      <c r="S3" s="3"/>
      <c r="T3" s="20"/>
    </row>
    <row r="4" spans="1:20">
      <c r="A4" s="2">
        <v>38534</v>
      </c>
      <c r="B4">
        <v>590033403853.80981</v>
      </c>
      <c r="C4">
        <v>354206525675.51227</v>
      </c>
      <c r="D4">
        <v>395898165001.31549</v>
      </c>
      <c r="E4">
        <v>526902006970.15649</v>
      </c>
      <c r="F4">
        <v>340491524124.83643</v>
      </c>
      <c r="G4">
        <v>445315287948.46832</v>
      </c>
      <c r="H4">
        <v>378902503297.0882</v>
      </c>
      <c r="I4">
        <v>339412013048.3631</v>
      </c>
      <c r="J4">
        <v>15736468658.780214</v>
      </c>
      <c r="K4">
        <v>100783164612.60907</v>
      </c>
      <c r="S4" s="3"/>
      <c r="T4" s="19"/>
    </row>
    <row r="5" spans="1:20">
      <c r="A5" s="2">
        <v>38626</v>
      </c>
      <c r="B5">
        <v>582853436705.099</v>
      </c>
      <c r="C5">
        <v>552992409136.23376</v>
      </c>
      <c r="D5">
        <v>535096969426.49701</v>
      </c>
      <c r="E5">
        <v>795846031466.15515</v>
      </c>
      <c r="F5">
        <v>458739240908.89111</v>
      </c>
      <c r="G5">
        <v>709134255686.93811</v>
      </c>
      <c r="H5">
        <v>507391127276.37231</v>
      </c>
      <c r="I5">
        <v>453760017587.35455</v>
      </c>
      <c r="J5">
        <v>24111283808.56012</v>
      </c>
      <c r="K5">
        <v>146301675110.31042</v>
      </c>
      <c r="S5" s="3"/>
      <c r="T5" s="20"/>
    </row>
    <row r="6" spans="1:20">
      <c r="A6" s="2">
        <v>38718</v>
      </c>
      <c r="B6">
        <v>402809287666.09955</v>
      </c>
      <c r="C6">
        <v>352197880708.20648</v>
      </c>
      <c r="D6">
        <v>348296971894.0791</v>
      </c>
      <c r="E6">
        <v>280781735090.27429</v>
      </c>
      <c r="F6">
        <v>195875586903.82623</v>
      </c>
      <c r="G6">
        <v>421737439343.46173</v>
      </c>
      <c r="H6">
        <v>300727011382.59271</v>
      </c>
      <c r="I6">
        <v>296007605502.14832</v>
      </c>
      <c r="J6">
        <v>7325164577.3310614</v>
      </c>
      <c r="K6">
        <v>68840819551.472961</v>
      </c>
      <c r="S6" s="3"/>
      <c r="T6" s="19"/>
    </row>
    <row r="7" spans="1:20">
      <c r="A7" s="2">
        <v>38808</v>
      </c>
      <c r="B7">
        <v>453679309323.14355</v>
      </c>
      <c r="C7">
        <v>430223674209.73871</v>
      </c>
      <c r="D7">
        <v>419990947810.45087</v>
      </c>
      <c r="E7">
        <v>523464812967.82111</v>
      </c>
      <c r="F7">
        <v>316930590699.77966</v>
      </c>
      <c r="G7">
        <v>714063750930.12927</v>
      </c>
      <c r="H7">
        <v>932902881000.35291</v>
      </c>
      <c r="I7">
        <v>2261928359937.1484</v>
      </c>
      <c r="J7">
        <v>12371433419.285856</v>
      </c>
      <c r="K7">
        <v>107278259070.56287</v>
      </c>
      <c r="S7" s="3"/>
      <c r="T7" s="20"/>
    </row>
    <row r="8" spans="1:20">
      <c r="A8" s="2">
        <v>38899</v>
      </c>
      <c r="B8">
        <v>529731939528.35931</v>
      </c>
      <c r="C8">
        <v>325042406357.47845</v>
      </c>
      <c r="D8">
        <v>404202344314.50549</v>
      </c>
      <c r="E8">
        <v>559507177176.40222</v>
      </c>
      <c r="F8">
        <v>382951982323.92151</v>
      </c>
      <c r="G8">
        <v>507550836427.02258</v>
      </c>
      <c r="H8">
        <v>511740233319.6377</v>
      </c>
      <c r="I8">
        <v>1334444007568.4016</v>
      </c>
      <c r="J8">
        <v>13748562225.418684</v>
      </c>
      <c r="K8">
        <v>110241794075.61023</v>
      </c>
      <c r="S8" s="3"/>
      <c r="T8" s="19"/>
    </row>
    <row r="9" spans="1:20">
      <c r="A9" s="2">
        <v>38991</v>
      </c>
      <c r="B9">
        <v>628217230624.60913</v>
      </c>
      <c r="C9">
        <v>564752510274.31604</v>
      </c>
      <c r="D9">
        <v>573860027050.97156</v>
      </c>
      <c r="E9">
        <v>946819849770.68579</v>
      </c>
      <c r="F9">
        <v>640051713457.56689</v>
      </c>
      <c r="G9">
        <v>881992108880.65857</v>
      </c>
      <c r="H9">
        <v>881138613363.39661</v>
      </c>
      <c r="I9">
        <v>1622827682040.488</v>
      </c>
      <c r="J9">
        <v>22937851438.625729</v>
      </c>
      <c r="K9">
        <v>173600641719.09381</v>
      </c>
      <c r="S9" s="3"/>
      <c r="T9" s="20"/>
    </row>
    <row r="10" spans="1:20">
      <c r="A10" s="2">
        <v>39083</v>
      </c>
      <c r="B10">
        <v>398797184799.46094</v>
      </c>
      <c r="C10">
        <v>344501135260.83191</v>
      </c>
      <c r="D10">
        <v>369315586264.53174</v>
      </c>
      <c r="E10">
        <v>388267853015.14105</v>
      </c>
      <c r="F10">
        <v>213998896065.70569</v>
      </c>
      <c r="G10">
        <v>479808845091.73651</v>
      </c>
      <c r="H10">
        <v>532873169691.83014</v>
      </c>
      <c r="I10">
        <v>1258972102827.3154</v>
      </c>
      <c r="J10">
        <v>7320135416.2209969</v>
      </c>
      <c r="K10">
        <v>81724229608.036194</v>
      </c>
      <c r="S10" s="3"/>
      <c r="T10" s="19"/>
    </row>
    <row r="11" spans="1:20">
      <c r="A11" s="2">
        <v>39173</v>
      </c>
      <c r="B11">
        <v>510405039469.28442</v>
      </c>
      <c r="C11">
        <v>460244704840.14728</v>
      </c>
      <c r="D11">
        <v>449165251065.36328</v>
      </c>
      <c r="E11">
        <v>583881067271.74426</v>
      </c>
      <c r="F11">
        <v>365664721754.60437</v>
      </c>
      <c r="G11">
        <v>807552696057.45605</v>
      </c>
      <c r="H11">
        <v>716590737904.54443</v>
      </c>
      <c r="I11">
        <v>1459308504928.0803</v>
      </c>
      <c r="J11">
        <v>12525101277.322687</v>
      </c>
      <c r="K11">
        <v>123732002761.00497</v>
      </c>
      <c r="S11" s="3"/>
      <c r="T11" s="20"/>
    </row>
    <row r="12" spans="1:20">
      <c r="A12" s="2">
        <v>39264</v>
      </c>
      <c r="B12">
        <v>553962442529.78491</v>
      </c>
      <c r="C12">
        <v>364040799396.01715</v>
      </c>
      <c r="D12">
        <v>424949650495.4671</v>
      </c>
      <c r="E12">
        <v>704345666659.87964</v>
      </c>
      <c r="F12">
        <v>443015262045.15454</v>
      </c>
      <c r="G12">
        <v>569014582656.90723</v>
      </c>
      <c r="H12">
        <v>696597592988.36304</v>
      </c>
      <c r="I12">
        <v>1414533973752.0464</v>
      </c>
      <c r="J12">
        <v>12389463024.459625</v>
      </c>
      <c r="K12">
        <v>122647538196.7113</v>
      </c>
      <c r="S12" s="3"/>
      <c r="T12" s="19"/>
    </row>
    <row r="13" spans="1:20">
      <c r="A13" s="2">
        <v>39356</v>
      </c>
      <c r="B13">
        <v>1017767528827.9806</v>
      </c>
      <c r="C13">
        <v>619434931707.91931</v>
      </c>
      <c r="D13">
        <v>611722581231.48169</v>
      </c>
      <c r="E13">
        <v>1611525910559.3999</v>
      </c>
      <c r="F13">
        <v>1283101876361.9746</v>
      </c>
      <c r="G13">
        <v>1017004489238.0242</v>
      </c>
      <c r="H13">
        <v>1020438920540.63</v>
      </c>
      <c r="I13">
        <v>1719930731548.1895</v>
      </c>
      <c r="J13">
        <v>23860917721.078979</v>
      </c>
      <c r="K13">
        <v>198796784399.54764</v>
      </c>
      <c r="S13" s="3"/>
      <c r="T13" s="20"/>
    </row>
    <row r="14" spans="1:20">
      <c r="A14" s="2">
        <v>39448</v>
      </c>
      <c r="B14">
        <v>544713860918.48907</v>
      </c>
      <c r="C14">
        <v>348521199191.9491</v>
      </c>
      <c r="D14">
        <v>414082762003.2677</v>
      </c>
      <c r="E14">
        <v>538825169024.60834</v>
      </c>
      <c r="F14">
        <v>210444022906.2446</v>
      </c>
      <c r="G14">
        <v>518111834315.03394</v>
      </c>
      <c r="H14">
        <v>494972561497.73187</v>
      </c>
      <c r="I14">
        <v>1448823971216.6531</v>
      </c>
      <c r="J14">
        <v>6691404774.4997997</v>
      </c>
      <c r="K14">
        <v>90475520586.546356</v>
      </c>
      <c r="S14" s="3"/>
      <c r="T14" s="19"/>
    </row>
    <row r="15" spans="1:20">
      <c r="A15" s="2">
        <v>39539</v>
      </c>
      <c r="B15">
        <v>506157931132.90814</v>
      </c>
      <c r="C15">
        <v>445218119763.11853</v>
      </c>
      <c r="D15">
        <v>470727884249.14569</v>
      </c>
      <c r="E15">
        <v>776462216996.05542</v>
      </c>
      <c r="F15">
        <v>390551503712.40308</v>
      </c>
      <c r="G15">
        <v>850511245644.91907</v>
      </c>
      <c r="H15">
        <v>687536265514.92029</v>
      </c>
      <c r="I15">
        <v>1580209201296.1177</v>
      </c>
      <c r="J15">
        <v>12968697898.613327</v>
      </c>
      <c r="K15">
        <v>139296122620.73685</v>
      </c>
      <c r="S15" s="3"/>
      <c r="T15" s="20"/>
    </row>
    <row r="16" spans="1:20">
      <c r="A16" s="2">
        <v>39630</v>
      </c>
      <c r="B16">
        <v>521047145203.86841</v>
      </c>
      <c r="C16">
        <v>349363085379.25397</v>
      </c>
      <c r="D16">
        <v>434945663295.19464</v>
      </c>
      <c r="E16">
        <v>810464906433.39465</v>
      </c>
      <c r="F16">
        <v>500867235943.89941</v>
      </c>
      <c r="G16">
        <v>587890573906.5072</v>
      </c>
      <c r="H16">
        <v>652706155600.58154</v>
      </c>
      <c r="I16">
        <v>1564158306928.6353</v>
      </c>
      <c r="J16">
        <v>14398754347.092495</v>
      </c>
      <c r="K16">
        <v>128726674819.16304</v>
      </c>
      <c r="S16" s="3"/>
      <c r="T16" s="19"/>
    </row>
    <row r="17" spans="1:20">
      <c r="A17" s="2">
        <v>39722</v>
      </c>
      <c r="B17">
        <v>799463069794.37427</v>
      </c>
      <c r="C17">
        <v>777266729497.25134</v>
      </c>
      <c r="D17">
        <v>688829499680.26404</v>
      </c>
      <c r="E17">
        <v>2000931793919.8403</v>
      </c>
      <c r="F17">
        <v>992844114969.35059</v>
      </c>
      <c r="G17">
        <v>1104011205995.7712</v>
      </c>
      <c r="H17">
        <v>1004172268611.5024</v>
      </c>
      <c r="I17">
        <v>2039689539191.3291</v>
      </c>
      <c r="J17">
        <v>22893750841.790859</v>
      </c>
      <c r="K17">
        <v>210567201936.80234</v>
      </c>
      <c r="S17" s="3"/>
      <c r="T17" s="20"/>
    </row>
    <row r="18" spans="1:20">
      <c r="A18" s="2">
        <v>39814</v>
      </c>
      <c r="B18">
        <v>537122660280.21509</v>
      </c>
      <c r="C18">
        <v>431625261981.45087</v>
      </c>
      <c r="D18">
        <v>513139663520.341</v>
      </c>
      <c r="E18">
        <v>768632153812.05261</v>
      </c>
      <c r="F18">
        <v>241117203958.11292</v>
      </c>
      <c r="G18">
        <v>606237005408.8562</v>
      </c>
      <c r="H18">
        <v>588660005399.66211</v>
      </c>
      <c r="I18">
        <v>1688894469883.1226</v>
      </c>
      <c r="J18">
        <v>7093979790.0636759</v>
      </c>
      <c r="K18">
        <v>108142674950.44437</v>
      </c>
      <c r="S18" s="3"/>
      <c r="T18" s="19"/>
    </row>
    <row r="19" spans="1:20">
      <c r="A19" s="2">
        <v>39904</v>
      </c>
      <c r="B19">
        <v>541734719454.41608</v>
      </c>
      <c r="C19">
        <v>566525084596.94531</v>
      </c>
      <c r="D19">
        <v>524665991980.69818</v>
      </c>
      <c r="E19">
        <v>1185372701641.2898</v>
      </c>
      <c r="F19">
        <v>380453085763.02368</v>
      </c>
      <c r="G19">
        <v>937083813608.00537</v>
      </c>
      <c r="H19">
        <v>700551975165.62646</v>
      </c>
      <c r="I19">
        <v>2051133007068.5281</v>
      </c>
      <c r="J19">
        <v>14758268222.40481</v>
      </c>
      <c r="K19">
        <v>141878722185.68015</v>
      </c>
      <c r="S19" s="3"/>
      <c r="T19" s="20"/>
    </row>
    <row r="20" spans="1:20">
      <c r="A20" s="2">
        <v>39995</v>
      </c>
      <c r="B20">
        <v>553942775979.26855</v>
      </c>
      <c r="C20">
        <v>404581799040.84479</v>
      </c>
      <c r="D20">
        <v>511422909177.47156</v>
      </c>
      <c r="E20">
        <v>1344453547826.8037</v>
      </c>
      <c r="F20">
        <v>504213233826.75</v>
      </c>
      <c r="G20">
        <v>629430024878.05176</v>
      </c>
      <c r="H20">
        <v>714728530180.77332</v>
      </c>
      <c r="I20">
        <v>1981126939016.3315</v>
      </c>
      <c r="J20">
        <v>11336552853.354296</v>
      </c>
      <c r="K20">
        <v>146003675949.88196</v>
      </c>
      <c r="S20" s="3"/>
      <c r="T20" s="19"/>
    </row>
    <row r="21" spans="1:20">
      <c r="A21" s="2">
        <v>40087</v>
      </c>
      <c r="B21">
        <v>707869123166.38318</v>
      </c>
      <c r="C21">
        <v>753457621951.3916</v>
      </c>
      <c r="D21">
        <v>709745762268.28333</v>
      </c>
      <c r="E21">
        <v>1706857495649.4824</v>
      </c>
      <c r="F21">
        <v>677231217283.2594</v>
      </c>
      <c r="G21">
        <v>1046839868937.1702</v>
      </c>
      <c r="H21">
        <v>983658357087.55554</v>
      </c>
      <c r="I21">
        <v>2510199840379.9209</v>
      </c>
      <c r="J21">
        <v>20282967814.08057</v>
      </c>
      <c r="K21">
        <v>189797795730.57245</v>
      </c>
      <c r="S21" s="3"/>
      <c r="T21" s="20"/>
    </row>
    <row r="22" spans="1:20">
      <c r="A22" s="2">
        <v>40179</v>
      </c>
      <c r="B22">
        <v>496476827741.98676</v>
      </c>
      <c r="C22">
        <v>457081527369.25256</v>
      </c>
      <c r="D22">
        <v>467726387400.14801</v>
      </c>
      <c r="E22">
        <v>628790449468.70142</v>
      </c>
      <c r="F22">
        <v>186454799694.84116</v>
      </c>
      <c r="G22">
        <v>560103532279.91431</v>
      </c>
      <c r="H22">
        <v>493631026027.14215</v>
      </c>
      <c r="I22">
        <v>1992526854877.7183</v>
      </c>
      <c r="J22">
        <v>6788673637.1212797</v>
      </c>
      <c r="K22">
        <v>94942891302.09523</v>
      </c>
      <c r="S22" s="3"/>
      <c r="T22" s="19"/>
    </row>
    <row r="23" spans="1:20">
      <c r="A23" s="2">
        <v>40269</v>
      </c>
      <c r="B23">
        <v>517880669899.76178</v>
      </c>
      <c r="C23">
        <v>471637515757.61121</v>
      </c>
      <c r="D23">
        <v>486260414093.55725</v>
      </c>
      <c r="E23">
        <v>675163382985.88989</v>
      </c>
      <c r="F23">
        <v>391897251726.80139</v>
      </c>
      <c r="G23">
        <v>855274752056.26929</v>
      </c>
      <c r="H23">
        <v>667081180903.2146</v>
      </c>
      <c r="I23">
        <v>2475809537160.541</v>
      </c>
      <c r="J23">
        <v>10458574838.053116</v>
      </c>
      <c r="K23">
        <v>137826766463.6218</v>
      </c>
      <c r="S23" s="3"/>
      <c r="T23" s="20"/>
    </row>
    <row r="24" spans="1:20">
      <c r="A24" s="2">
        <v>40360</v>
      </c>
      <c r="B24">
        <v>549190659221.51196</v>
      </c>
      <c r="C24">
        <v>349015136511.65186</v>
      </c>
      <c r="D24">
        <v>470753246322.48346</v>
      </c>
      <c r="E24">
        <v>862818508927.17114</v>
      </c>
      <c r="F24">
        <v>440209626169.90271</v>
      </c>
      <c r="G24">
        <v>592081049227.05701</v>
      </c>
      <c r="H24">
        <v>643665187674.17236</v>
      </c>
      <c r="I24">
        <v>2218727185576.0303</v>
      </c>
      <c r="J24">
        <v>10912072746.010168</v>
      </c>
      <c r="K24">
        <v>128518973421.55864</v>
      </c>
      <c r="T24" s="19"/>
    </row>
    <row r="25" spans="1:20">
      <c r="A25" s="2">
        <v>40452</v>
      </c>
      <c r="B25">
        <v>709571840231.29199</v>
      </c>
      <c r="C25">
        <v>739253535341.7168</v>
      </c>
      <c r="D25">
        <v>690096556895.12024</v>
      </c>
      <c r="E25">
        <v>1471474800261.6914</v>
      </c>
      <c r="F25">
        <v>656737785478.07483</v>
      </c>
      <c r="G25">
        <v>982007058471.64819</v>
      </c>
      <c r="H25">
        <v>888645912118.73376</v>
      </c>
      <c r="I25">
        <v>2601111719362.6963</v>
      </c>
      <c r="J25">
        <v>16298711687.147266</v>
      </c>
      <c r="K25">
        <v>194719674961.63809</v>
      </c>
      <c r="T25" s="20"/>
    </row>
    <row r="26" spans="1:20">
      <c r="A26" s="2">
        <v>40544</v>
      </c>
      <c r="B26">
        <v>332150619917.48395</v>
      </c>
      <c r="C26">
        <v>376224373414.17529</v>
      </c>
      <c r="D26">
        <v>416613386038.26019</v>
      </c>
      <c r="E26">
        <v>498644772379.77789</v>
      </c>
      <c r="F26">
        <v>201552440774.02545</v>
      </c>
      <c r="G26">
        <v>537430379198.45685</v>
      </c>
      <c r="H26">
        <v>494552574847.09845</v>
      </c>
      <c r="I26">
        <v>2035155375752.0381</v>
      </c>
      <c r="J26">
        <v>5999606608.9827995</v>
      </c>
      <c r="K26">
        <v>93699924959.884277</v>
      </c>
      <c r="T26" s="19"/>
    </row>
    <row r="27" spans="1:20">
      <c r="A27" s="2">
        <v>40634</v>
      </c>
      <c r="B27">
        <v>442589704445.58051</v>
      </c>
      <c r="C27">
        <v>500956181074.00629</v>
      </c>
      <c r="D27">
        <v>448252864625.11414</v>
      </c>
      <c r="E27">
        <v>761796864444.47278</v>
      </c>
      <c r="F27">
        <v>302332397745.862</v>
      </c>
      <c r="G27">
        <v>822281031743.11768</v>
      </c>
      <c r="H27">
        <v>633964428450.56018</v>
      </c>
      <c r="I27">
        <v>2184075321448.6768</v>
      </c>
      <c r="J27">
        <v>9729751645.125412</v>
      </c>
      <c r="K27">
        <v>134207200787.66505</v>
      </c>
      <c r="T27" s="20"/>
    </row>
    <row r="28" spans="1:20">
      <c r="A28" s="2">
        <v>40725</v>
      </c>
      <c r="B28">
        <v>430296873401.46454</v>
      </c>
      <c r="C28">
        <v>383571957574.34192</v>
      </c>
      <c r="D28">
        <v>446379275892.28284</v>
      </c>
      <c r="E28">
        <v>840316623766.00024</v>
      </c>
      <c r="F28">
        <v>394603777940.47186</v>
      </c>
      <c r="G28">
        <v>598855684462.3241</v>
      </c>
      <c r="H28">
        <v>659870483572.00354</v>
      </c>
      <c r="I28">
        <v>2188511952125.2402</v>
      </c>
      <c r="J28">
        <v>11301056372.161562</v>
      </c>
      <c r="K28">
        <v>118486049426.27647</v>
      </c>
      <c r="T28" s="19"/>
    </row>
    <row r="29" spans="1:20">
      <c r="A29" s="2">
        <v>40817</v>
      </c>
      <c r="B29">
        <v>655269224717.53845</v>
      </c>
      <c r="C29">
        <v>803246293737.20349</v>
      </c>
      <c r="D29">
        <v>757063234554.94604</v>
      </c>
      <c r="E29">
        <v>1680658137633.0435</v>
      </c>
      <c r="F29">
        <v>717960334467.66125</v>
      </c>
      <c r="G29">
        <v>1081037339633.7047</v>
      </c>
      <c r="H29">
        <v>1061637300106.9717</v>
      </c>
      <c r="I29">
        <v>2500430749048.873</v>
      </c>
      <c r="J29">
        <v>25090870545.729626</v>
      </c>
      <c r="K29">
        <v>205638523339.28381</v>
      </c>
      <c r="T29" s="20"/>
    </row>
    <row r="30" spans="1:20">
      <c r="A30" s="2">
        <v>40909</v>
      </c>
      <c r="B30">
        <v>350666386613.32495</v>
      </c>
      <c r="C30">
        <v>722517540499.17505</v>
      </c>
      <c r="D30">
        <v>452284630566.755</v>
      </c>
      <c r="E30">
        <v>575246349910.59607</v>
      </c>
      <c r="F30">
        <v>157020620608.53702</v>
      </c>
      <c r="G30">
        <v>712721495489.94604</v>
      </c>
      <c r="H30">
        <v>601516785023.79553</v>
      </c>
      <c r="I30">
        <v>2048617880739.6741</v>
      </c>
      <c r="J30">
        <v>11630632539.672518</v>
      </c>
      <c r="K30">
        <v>84447478469.847244</v>
      </c>
      <c r="T30" s="19"/>
    </row>
    <row r="31" spans="1:20">
      <c r="A31" s="2">
        <v>41000</v>
      </c>
      <c r="B31">
        <v>441303961320.1369</v>
      </c>
      <c r="C31">
        <v>513148166646.9743</v>
      </c>
      <c r="D31">
        <v>514600210474.35846</v>
      </c>
      <c r="E31">
        <v>896398561866.10571</v>
      </c>
      <c r="F31">
        <v>268634803493.8558</v>
      </c>
      <c r="G31">
        <v>899711801912.20593</v>
      </c>
      <c r="H31">
        <v>726933493271.60083</v>
      </c>
      <c r="I31">
        <v>2305998473175.8716</v>
      </c>
      <c r="J31">
        <v>9142689265.7095013</v>
      </c>
      <c r="K31">
        <v>174094515386.55923</v>
      </c>
      <c r="T31" s="20"/>
    </row>
    <row r="32" spans="1:20">
      <c r="A32" s="2">
        <v>41091</v>
      </c>
      <c r="B32">
        <v>405915344928.61554</v>
      </c>
      <c r="C32">
        <v>312726099420.53784</v>
      </c>
      <c r="D32">
        <v>524528318266.73181</v>
      </c>
      <c r="E32">
        <v>947065464769.27991</v>
      </c>
      <c r="F32">
        <v>306858915007.97351</v>
      </c>
      <c r="G32">
        <v>645189157510.2323</v>
      </c>
      <c r="H32">
        <v>676281555809.48022</v>
      </c>
      <c r="I32">
        <v>2289412287351.2583</v>
      </c>
      <c r="J32">
        <v>13566406611.647875</v>
      </c>
      <c r="K32">
        <v>129211152961.78267</v>
      </c>
      <c r="T32" s="19"/>
    </row>
    <row r="33" spans="1:20">
      <c r="A33" s="2">
        <v>41183</v>
      </c>
      <c r="B33">
        <v>601178679701.63123</v>
      </c>
      <c r="C33">
        <v>732368709739.18286</v>
      </c>
      <c r="D33">
        <v>921453561327.69641</v>
      </c>
      <c r="E33">
        <v>1664827973250.9211</v>
      </c>
      <c r="F33">
        <v>606749254326.56116</v>
      </c>
      <c r="G33">
        <v>953495142635.54883</v>
      </c>
      <c r="H33">
        <v>1087931740486.4933</v>
      </c>
      <c r="I33">
        <v>2624350001377.749</v>
      </c>
      <c r="J33">
        <v>19669655842.869663</v>
      </c>
      <c r="K33">
        <v>183048342942.29547</v>
      </c>
      <c r="T33" s="20"/>
    </row>
    <row r="34" spans="1:20">
      <c r="A34" s="2">
        <v>41275</v>
      </c>
      <c r="B34">
        <v>337210954446.44708</v>
      </c>
      <c r="C34">
        <v>832069676747.48779</v>
      </c>
      <c r="D34">
        <v>472915729417.35809</v>
      </c>
      <c r="E34">
        <v>621070475807.91479</v>
      </c>
      <c r="F34">
        <v>141551158239.80472</v>
      </c>
      <c r="G34">
        <v>778172743093.75366</v>
      </c>
      <c r="H34">
        <v>581394286565.07922</v>
      </c>
      <c r="I34">
        <v>2141428420018.6982</v>
      </c>
      <c r="J34">
        <v>9748239204.7501907</v>
      </c>
      <c r="K34">
        <v>104487959770.53719</v>
      </c>
      <c r="T34" s="19"/>
    </row>
    <row r="35" spans="1:20">
      <c r="A35" s="2">
        <v>41365</v>
      </c>
      <c r="B35">
        <v>426216644056.53149</v>
      </c>
      <c r="C35">
        <v>480137157668.38696</v>
      </c>
      <c r="D35">
        <v>585591135332.78735</v>
      </c>
      <c r="E35">
        <v>740548233854.60095</v>
      </c>
      <c r="F35">
        <v>278511206588.55762</v>
      </c>
      <c r="G35">
        <v>937938862807.44519</v>
      </c>
      <c r="H35">
        <v>743090749565.60913</v>
      </c>
      <c r="I35">
        <v>2447933546956.0239</v>
      </c>
      <c r="J35">
        <v>13995622642.439497</v>
      </c>
      <c r="K35">
        <v>147916481444.26047</v>
      </c>
      <c r="T35" s="20"/>
    </row>
    <row r="36" spans="1:20">
      <c r="A36" s="2">
        <v>41456</v>
      </c>
      <c r="B36">
        <v>435537864507.02161</v>
      </c>
      <c r="C36">
        <v>371183497528.43927</v>
      </c>
      <c r="D36">
        <v>586360390400.87903</v>
      </c>
      <c r="E36">
        <v>924576573271.39221</v>
      </c>
      <c r="F36">
        <v>289546977917.7182</v>
      </c>
      <c r="G36">
        <v>691738213240.7688</v>
      </c>
      <c r="H36">
        <v>698113769591.01379</v>
      </c>
      <c r="I36">
        <v>2375801904769.0176</v>
      </c>
      <c r="J36">
        <v>14424475733.562263</v>
      </c>
      <c r="K36">
        <v>133162091961.19601</v>
      </c>
      <c r="T36" s="19"/>
    </row>
    <row r="37" spans="1:20">
      <c r="A37" s="2">
        <v>41548</v>
      </c>
      <c r="B37">
        <v>613895878863.25952</v>
      </c>
      <c r="C37">
        <v>825248729306.91016</v>
      </c>
      <c r="D37">
        <v>919612774582.67004</v>
      </c>
      <c r="E37">
        <v>1604158124410.7078</v>
      </c>
      <c r="F37">
        <v>537615257925.79462</v>
      </c>
      <c r="G37">
        <v>1031268471406.4786</v>
      </c>
      <c r="H37">
        <v>993174258791.03455</v>
      </c>
      <c r="I37">
        <v>3023086134435.9121</v>
      </c>
      <c r="J37">
        <v>17734557715.535637</v>
      </c>
      <c r="K37">
        <v>202271994541.88522</v>
      </c>
      <c r="T37" s="20"/>
    </row>
    <row r="38" spans="1:20">
      <c r="A38" s="2">
        <v>41640</v>
      </c>
      <c r="B38">
        <v>382791038912.21716</v>
      </c>
      <c r="C38">
        <v>1117433149670.7</v>
      </c>
      <c r="D38">
        <v>508847975139.40308</v>
      </c>
      <c r="E38">
        <v>627122184631.43213</v>
      </c>
      <c r="F38">
        <v>181338638419.8075</v>
      </c>
      <c r="G38">
        <v>722252352964.05542</v>
      </c>
      <c r="H38">
        <v>616757617019.00879</v>
      </c>
      <c r="I38">
        <v>1769344042667.9221</v>
      </c>
      <c r="J38">
        <v>9627342057.8773556</v>
      </c>
      <c r="K38">
        <v>116403169944.05521</v>
      </c>
      <c r="T38" s="19"/>
    </row>
    <row r="39" spans="1:20">
      <c r="A39" s="2">
        <v>41730</v>
      </c>
      <c r="B39">
        <v>408904599735.18073</v>
      </c>
      <c r="C39">
        <v>491428075077.37982</v>
      </c>
      <c r="D39">
        <v>552213520412.66638</v>
      </c>
      <c r="E39">
        <v>839336920749.67371</v>
      </c>
      <c r="F39">
        <v>216145240084.49207</v>
      </c>
      <c r="G39">
        <v>982140955044.82593</v>
      </c>
      <c r="H39">
        <v>709819480627.96167</v>
      </c>
      <c r="I39">
        <v>2379928165377.2041</v>
      </c>
      <c r="J39">
        <v>20071742898.574669</v>
      </c>
      <c r="K39">
        <v>149424222566.75745</v>
      </c>
      <c r="T39" s="20"/>
    </row>
    <row r="40" spans="1:20">
      <c r="A40" s="2">
        <v>41821</v>
      </c>
      <c r="B40">
        <v>409620919165.52374</v>
      </c>
      <c r="C40">
        <v>448670195964.69696</v>
      </c>
      <c r="D40">
        <v>550562477428.97791</v>
      </c>
      <c r="E40">
        <v>898656967103.99146</v>
      </c>
      <c r="F40">
        <v>282657871923.71661</v>
      </c>
      <c r="G40">
        <v>672588269251.45374</v>
      </c>
      <c r="H40">
        <v>742717824880.68347</v>
      </c>
      <c r="I40">
        <v>2362212656642.0361</v>
      </c>
      <c r="J40">
        <v>21084604638.27055</v>
      </c>
      <c r="K40">
        <v>135206468685.62199</v>
      </c>
      <c r="T40" s="19"/>
    </row>
    <row r="41" spans="1:20">
      <c r="A41" s="2">
        <v>41913</v>
      </c>
      <c r="B41">
        <v>606301531695.97729</v>
      </c>
      <c r="C41">
        <v>704142463259.13977</v>
      </c>
      <c r="D41">
        <v>806391759412.74597</v>
      </c>
      <c r="E41">
        <v>2596621764661.1357</v>
      </c>
      <c r="F41">
        <v>423611972289.20203</v>
      </c>
      <c r="G41">
        <v>979488491120.70679</v>
      </c>
      <c r="H41">
        <v>1002575835418.6089</v>
      </c>
      <c r="I41">
        <v>2765318330377</v>
      </c>
      <c r="J41">
        <v>26371357640.317291</v>
      </c>
      <c r="K41">
        <v>180797401940.08112</v>
      </c>
      <c r="T41" s="20"/>
    </row>
    <row r="42" spans="1:20">
      <c r="A42" s="2">
        <v>42005</v>
      </c>
      <c r="B42">
        <v>352774188422.52002</v>
      </c>
      <c r="C42">
        <v>1539396858275.4246</v>
      </c>
      <c r="D42">
        <v>454920662446.79498</v>
      </c>
      <c r="E42">
        <v>628971301519.1449</v>
      </c>
      <c r="F42">
        <v>185161620183.6897</v>
      </c>
      <c r="G42">
        <v>675698933007.61658</v>
      </c>
      <c r="H42">
        <v>572039929011.28113</v>
      </c>
      <c r="I42">
        <v>2133988364969.8555</v>
      </c>
      <c r="J42">
        <v>19098896367.29718</v>
      </c>
      <c r="K42">
        <v>110868518628.31714</v>
      </c>
      <c r="T42" s="19"/>
    </row>
    <row r="43" spans="1:20">
      <c r="A43" s="2">
        <v>42095</v>
      </c>
      <c r="B43">
        <v>448815252450.2533</v>
      </c>
      <c r="C43">
        <v>482142723865.88605</v>
      </c>
      <c r="D43">
        <v>521762268075.28809</v>
      </c>
      <c r="E43">
        <v>734668661614.72363</v>
      </c>
      <c r="F43">
        <v>187789659324.05963</v>
      </c>
      <c r="G43">
        <v>961845519239.07751</v>
      </c>
      <c r="H43">
        <v>789787238375.56787</v>
      </c>
      <c r="I43">
        <v>3048279731983.1191</v>
      </c>
      <c r="J43">
        <v>22927037940.424641</v>
      </c>
      <c r="K43">
        <v>140978218867.69861</v>
      </c>
      <c r="T43" s="20"/>
    </row>
    <row r="44" spans="1:20">
      <c r="A44" s="2">
        <v>42186</v>
      </c>
      <c r="B44">
        <v>431195633977.36865</v>
      </c>
      <c r="C44">
        <v>405311343927.24347</v>
      </c>
      <c r="D44">
        <v>493806111150.11804</v>
      </c>
      <c r="E44">
        <v>1021748558155.9092</v>
      </c>
      <c r="F44">
        <v>228094749868.28476</v>
      </c>
      <c r="G44">
        <v>629666233915.31348</v>
      </c>
      <c r="H44">
        <v>797136389427.65332</v>
      </c>
      <c r="I44">
        <v>2437605668224.9492</v>
      </c>
      <c r="J44">
        <v>15128120980.142254</v>
      </c>
      <c r="K44">
        <v>136126149729.7103</v>
      </c>
      <c r="T44" s="19"/>
    </row>
    <row r="45" spans="1:20">
      <c r="A45" s="2">
        <v>42278</v>
      </c>
      <c r="B45">
        <v>664555702815.65039</v>
      </c>
      <c r="C45">
        <v>885064278496.58789</v>
      </c>
      <c r="D45">
        <v>670718569514.01501</v>
      </c>
      <c r="E45">
        <v>1499899247033.1855</v>
      </c>
      <c r="F45">
        <v>408234973199.50201</v>
      </c>
      <c r="G45">
        <v>874728345274.08167</v>
      </c>
      <c r="H45">
        <v>1056454263605.3198</v>
      </c>
      <c r="I45">
        <v>2784846493334.7456</v>
      </c>
      <c r="J45">
        <v>17239564175.342163</v>
      </c>
      <c r="K45">
        <v>150987543801.44382</v>
      </c>
      <c r="T45" s="20"/>
    </row>
    <row r="46" spans="1:20">
      <c r="A46" s="2">
        <v>42370</v>
      </c>
      <c r="B46">
        <v>335796365597.34052</v>
      </c>
      <c r="C46">
        <v>913871182529.11206</v>
      </c>
      <c r="D46">
        <v>413968163355.62811</v>
      </c>
      <c r="E46">
        <v>476011874920.86151</v>
      </c>
      <c r="F46">
        <v>146730743751.00357</v>
      </c>
      <c r="G46">
        <v>676283867859.96753</v>
      </c>
      <c r="H46">
        <v>638666521635.26318</v>
      </c>
      <c r="I46">
        <v>2571148340410.6489</v>
      </c>
      <c r="J46">
        <v>22700617818.195133</v>
      </c>
      <c r="K46">
        <v>100550045283.26152</v>
      </c>
      <c r="T46" s="19"/>
    </row>
    <row r="47" spans="1:20">
      <c r="A47" s="2">
        <v>42461</v>
      </c>
      <c r="B47">
        <v>476179348332.12537</v>
      </c>
      <c r="C47">
        <v>593699672656.58618</v>
      </c>
      <c r="D47">
        <v>484047993042.41541</v>
      </c>
      <c r="E47">
        <v>904812271326.91321</v>
      </c>
      <c r="F47">
        <v>215104960072.672</v>
      </c>
      <c r="G47">
        <v>943834373305.90967</v>
      </c>
      <c r="H47">
        <v>805869356204.44861</v>
      </c>
      <c r="I47">
        <v>2598430016715.8398</v>
      </c>
      <c r="J47">
        <v>31145624668.002682</v>
      </c>
      <c r="K47">
        <v>134385252993.04446</v>
      </c>
      <c r="T47" s="20"/>
    </row>
    <row r="48" spans="1:20">
      <c r="A48" s="2">
        <v>42552</v>
      </c>
      <c r="B48">
        <v>448535387529.62988</v>
      </c>
      <c r="C48">
        <v>481639930711.15991</v>
      </c>
      <c r="D48">
        <v>460995593488.29993</v>
      </c>
      <c r="E48">
        <v>1009695794406.6299</v>
      </c>
      <c r="F48">
        <v>233844162330.85999</v>
      </c>
      <c r="G48">
        <v>577507070719.62988</v>
      </c>
      <c r="H48">
        <v>821786931129.71997</v>
      </c>
      <c r="I48">
        <v>2509764305377.689</v>
      </c>
      <c r="J48">
        <v>12657002005.1</v>
      </c>
      <c r="K48">
        <v>133056187372.45</v>
      </c>
      <c r="T48" s="19"/>
    </row>
    <row r="49" spans="1:20">
      <c r="A49" s="2">
        <v>42644</v>
      </c>
      <c r="B49">
        <v>596760085197.98743</v>
      </c>
      <c r="C49">
        <v>1795809695293.6301</v>
      </c>
      <c r="D49">
        <v>661232493243.8479</v>
      </c>
      <c r="E49">
        <v>1502512854847.3052</v>
      </c>
      <c r="F49">
        <v>398064516871.99304</v>
      </c>
      <c r="G49">
        <v>924531747663.38599</v>
      </c>
      <c r="H49">
        <v>1132967243812.678</v>
      </c>
      <c r="I49">
        <v>2868693675842.1221</v>
      </c>
      <c r="J49">
        <v>18306173879.452408</v>
      </c>
      <c r="K49">
        <v>176748294149.84769</v>
      </c>
      <c r="T49" s="20"/>
    </row>
    <row r="50" spans="1:20">
      <c r="A50" s="2">
        <v>42736</v>
      </c>
      <c r="B50">
        <v>325228124154.04822</v>
      </c>
      <c r="C50">
        <v>700739473861.08887</v>
      </c>
      <c r="D50">
        <v>376724114162.58923</v>
      </c>
      <c r="E50">
        <v>553334422678.08191</v>
      </c>
      <c r="F50">
        <v>174040712632.76706</v>
      </c>
      <c r="G50">
        <v>662215836295.08911</v>
      </c>
      <c r="H50">
        <v>570638000853.70837</v>
      </c>
      <c r="I50">
        <v>2898817125073.6616</v>
      </c>
      <c r="J50">
        <v>38657043800.350502</v>
      </c>
      <c r="K50">
        <v>102407048848.44167</v>
      </c>
      <c r="T50" s="19"/>
    </row>
    <row r="51" spans="1:20">
      <c r="A51" s="2">
        <v>42826</v>
      </c>
      <c r="B51">
        <v>438966714571.62793</v>
      </c>
      <c r="C51">
        <v>606206496666.85144</v>
      </c>
      <c r="D51">
        <v>445304014801.99597</v>
      </c>
      <c r="E51">
        <v>898479487445.85681</v>
      </c>
      <c r="F51">
        <v>227291509582.27267</v>
      </c>
      <c r="G51">
        <v>929993363705.23792</v>
      </c>
      <c r="H51">
        <v>762334202443.99023</v>
      </c>
      <c r="I51">
        <v>2671409547259.2041</v>
      </c>
      <c r="J51">
        <v>25241311140.279671</v>
      </c>
      <c r="K51">
        <v>139625832302.23221</v>
      </c>
      <c r="T51" s="20"/>
    </row>
    <row r="52" spans="1:20">
      <c r="A52" s="2">
        <v>42917</v>
      </c>
      <c r="B52">
        <v>454356766228.67737</v>
      </c>
      <c r="C52">
        <v>425421441179.47137</v>
      </c>
      <c r="D52">
        <v>464747079405.67761</v>
      </c>
      <c r="E52">
        <v>1002353351330.7482</v>
      </c>
      <c r="F52">
        <v>253698425683.65396</v>
      </c>
      <c r="G52">
        <v>586229759248.90356</v>
      </c>
      <c r="H52">
        <v>724537185550.03906</v>
      </c>
      <c r="I52">
        <v>2631552452833.314</v>
      </c>
      <c r="J52">
        <v>22721411234.133884</v>
      </c>
      <c r="K52">
        <v>136315735082.20451</v>
      </c>
      <c r="T52" s="19"/>
    </row>
    <row r="53" spans="1:20">
      <c r="A53" s="2">
        <v>43009</v>
      </c>
      <c r="B53">
        <v>641800820099.64014</v>
      </c>
      <c r="C53">
        <v>985949954079.62366</v>
      </c>
      <c r="D53">
        <v>651647858787.78369</v>
      </c>
      <c r="E53">
        <v>1665865474988.5039</v>
      </c>
      <c r="F53">
        <v>494716418719.46533</v>
      </c>
      <c r="G53">
        <v>937176925604.91833</v>
      </c>
      <c r="H53">
        <v>944678566199.89758</v>
      </c>
      <c r="I53">
        <v>2891907037176.3057</v>
      </c>
      <c r="J53">
        <v>24555332105.159069</v>
      </c>
      <c r="K53">
        <v>212309561077.31772</v>
      </c>
      <c r="T53" s="20"/>
    </row>
    <row r="54" spans="1:20">
      <c r="A54" s="2">
        <v>43101</v>
      </c>
      <c r="B54">
        <v>360791037400.3678</v>
      </c>
      <c r="C54">
        <v>681214805747.63684</v>
      </c>
      <c r="D54">
        <v>376229574986.59503</v>
      </c>
      <c r="E54">
        <v>554565308653.45703</v>
      </c>
      <c r="F54">
        <v>179761296294.20462</v>
      </c>
      <c r="G54">
        <v>694957209566.71472</v>
      </c>
      <c r="H54">
        <v>627895373474.68408</v>
      </c>
      <c r="I54">
        <v>2549044572388.4722</v>
      </c>
      <c r="J54">
        <v>31522583212.912281</v>
      </c>
      <c r="K54">
        <v>117926989818.37689</v>
      </c>
      <c r="T54" s="19"/>
    </row>
    <row r="55" spans="1:20">
      <c r="A55" s="2">
        <v>43191</v>
      </c>
      <c r="B55">
        <v>432874712070.479</v>
      </c>
      <c r="C55">
        <v>592326565271.66003</v>
      </c>
      <c r="D55">
        <v>424975355888.6629</v>
      </c>
      <c r="E55">
        <v>791900309826.1145</v>
      </c>
      <c r="F55">
        <v>216418390779.18185</v>
      </c>
      <c r="G55">
        <v>953680095205.50159</v>
      </c>
      <c r="H55">
        <v>787152614153.86072</v>
      </c>
      <c r="I55">
        <v>2566241358977.2227</v>
      </c>
      <c r="J55">
        <v>39208001008.355782</v>
      </c>
      <c r="K55">
        <v>143885176653.81921</v>
      </c>
      <c r="T55" s="20"/>
    </row>
    <row r="56" spans="1:20">
      <c r="A56" s="2">
        <v>43282</v>
      </c>
      <c r="B56">
        <v>420783013642.49127</v>
      </c>
      <c r="C56">
        <v>423042752976.92767</v>
      </c>
      <c r="D56">
        <v>413657431406.23138</v>
      </c>
      <c r="E56">
        <v>895281739075.06104</v>
      </c>
      <c r="F56">
        <v>243978388679.70776</v>
      </c>
      <c r="G56">
        <v>566316703774.16797</v>
      </c>
      <c r="H56">
        <v>758359087691.88843</v>
      </c>
      <c r="I56">
        <v>2454263154065.7847</v>
      </c>
      <c r="J56">
        <v>23931218068.176704</v>
      </c>
      <c r="K56">
        <v>133643040203.67572</v>
      </c>
      <c r="T56" s="19"/>
    </row>
    <row r="57" spans="1:20">
      <c r="A57" s="2">
        <v>43374</v>
      </c>
      <c r="B57">
        <v>625298702842.42529</v>
      </c>
      <c r="C57">
        <v>756501487857.83496</v>
      </c>
      <c r="D57">
        <v>607772355946.95935</v>
      </c>
      <c r="E57">
        <v>1576463100656.6699</v>
      </c>
      <c r="F57">
        <v>497703406618.21625</v>
      </c>
      <c r="G57">
        <v>961391070335.16431</v>
      </c>
      <c r="H57">
        <v>977513677949.16113</v>
      </c>
      <c r="I57">
        <v>2825531438431.4985</v>
      </c>
      <c r="J57">
        <v>33959756949.587238</v>
      </c>
      <c r="K57">
        <v>178956996011.90808</v>
      </c>
      <c r="T57" s="20"/>
    </row>
    <row r="58" spans="1:20">
      <c r="A58" s="2">
        <v>43466</v>
      </c>
      <c r="B58">
        <v>341421790781.23987</v>
      </c>
      <c r="C58">
        <v>665291598374.85413</v>
      </c>
      <c r="D58">
        <v>353527233291.73279</v>
      </c>
      <c r="E58">
        <v>487710503049.01666</v>
      </c>
      <c r="F58">
        <v>214816529646.65628</v>
      </c>
      <c r="G58">
        <v>674209459942.31812</v>
      </c>
      <c r="H58">
        <v>631653176609.42407</v>
      </c>
      <c r="I58">
        <v>2409584556538.8701</v>
      </c>
      <c r="J58">
        <v>55550327892.321625</v>
      </c>
      <c r="K58">
        <v>111355877586.51257</v>
      </c>
      <c r="T58" s="19"/>
    </row>
    <row r="59" spans="1:20">
      <c r="A59" s="2">
        <v>43556</v>
      </c>
      <c r="B59">
        <v>424145199132.44324</v>
      </c>
      <c r="C59">
        <v>454098656047.94891</v>
      </c>
      <c r="D59">
        <v>407443471394.82495</v>
      </c>
      <c r="E59">
        <v>794441086894.84619</v>
      </c>
      <c r="F59">
        <v>253526355707.07687</v>
      </c>
      <c r="G59">
        <v>968410712931.08447</v>
      </c>
      <c r="H59">
        <v>831488368824.46265</v>
      </c>
      <c r="I59">
        <v>2559582051921.7524</v>
      </c>
      <c r="J59">
        <v>44430560380.375816</v>
      </c>
      <c r="K59">
        <v>141648860596.36966</v>
      </c>
      <c r="T59" s="20"/>
    </row>
    <row r="60" spans="1:20">
      <c r="A60" s="2">
        <v>43647</v>
      </c>
      <c r="B60">
        <v>462935117224.6189</v>
      </c>
      <c r="C60">
        <v>557557356654.57605</v>
      </c>
      <c r="D60">
        <v>421167656295.40265</v>
      </c>
      <c r="E60">
        <v>1019108049361.0033</v>
      </c>
      <c r="F60">
        <v>301126449787.30078</v>
      </c>
      <c r="G60">
        <v>653445990484.61511</v>
      </c>
      <c r="H60">
        <v>862139240748.59387</v>
      </c>
      <c r="I60">
        <v>2658643706073.8203</v>
      </c>
      <c r="J60">
        <v>39943442778.051224</v>
      </c>
      <c r="K60">
        <v>152025547172.24966</v>
      </c>
      <c r="T60" s="19"/>
    </row>
    <row r="61" spans="1:20">
      <c r="A61" s="2">
        <v>43739</v>
      </c>
      <c r="B61">
        <v>727095338278.99194</v>
      </c>
      <c r="C61">
        <v>832265599113.18958</v>
      </c>
      <c r="D61">
        <v>687918301476.78369</v>
      </c>
      <c r="E61">
        <v>2040018562191.1023</v>
      </c>
      <c r="F61">
        <v>550986179211.9458</v>
      </c>
      <c r="G61">
        <v>1088411704488.5105</v>
      </c>
      <c r="H61">
        <v>1159496991370.866</v>
      </c>
      <c r="I61">
        <v>2931113368111.1343</v>
      </c>
      <c r="J61">
        <v>69366588025.03064</v>
      </c>
      <c r="K61">
        <v>217692317438.14655</v>
      </c>
      <c r="T61" s="20"/>
    </row>
    <row r="62" spans="1:20">
      <c r="A62" s="2">
        <v>43831</v>
      </c>
      <c r="B62">
        <v>393700118713.35083</v>
      </c>
      <c r="C62">
        <v>716769077571.55652</v>
      </c>
      <c r="D62">
        <v>385335916710.69916</v>
      </c>
      <c r="E62">
        <v>583023308781.94128</v>
      </c>
      <c r="F62">
        <v>278097970288.46533</v>
      </c>
      <c r="G62">
        <v>763056448114.48267</v>
      </c>
      <c r="H62">
        <v>806088500372.4436</v>
      </c>
      <c r="I62">
        <v>2860460802214.9155</v>
      </c>
      <c r="J62">
        <v>75758239379.764694</v>
      </c>
      <c r="K62">
        <v>136428865312.97023</v>
      </c>
      <c r="T62" s="19"/>
    </row>
    <row r="63" spans="1:20">
      <c r="A63" s="2">
        <v>43922</v>
      </c>
      <c r="B63">
        <v>539236620377.16602</v>
      </c>
      <c r="C63">
        <v>558936940194.47937</v>
      </c>
      <c r="D63">
        <v>471559450980.95685</v>
      </c>
      <c r="E63">
        <v>1069594177172.5078</v>
      </c>
      <c r="F63">
        <v>277342879665.91699</v>
      </c>
      <c r="G63">
        <v>1036845223345.2095</v>
      </c>
      <c r="H63">
        <v>1182251124310.8882</v>
      </c>
      <c r="I63">
        <v>3141899303624.0713</v>
      </c>
      <c r="J63">
        <v>40516562462.16732</v>
      </c>
      <c r="K63">
        <v>94837286498.422699</v>
      </c>
      <c r="T63" s="20"/>
    </row>
    <row r="64" spans="1:20">
      <c r="A64" s="2">
        <v>44013</v>
      </c>
      <c r="B64">
        <v>481972756504.31757</v>
      </c>
      <c r="C64">
        <v>483019864607.44769</v>
      </c>
      <c r="D64">
        <v>460531248410.0199</v>
      </c>
      <c r="E64">
        <v>1177633347233.4465</v>
      </c>
      <c r="F64">
        <v>305799892964.91278</v>
      </c>
      <c r="G64">
        <v>679200341426.31091</v>
      </c>
      <c r="H64">
        <v>1091533278776.2432</v>
      </c>
      <c r="I64">
        <v>2972139721801.9053</v>
      </c>
      <c r="J64">
        <v>55274919929.216263</v>
      </c>
      <c r="K64">
        <v>197578183828.60541</v>
      </c>
      <c r="T64" s="19"/>
    </row>
    <row r="65" spans="1:20">
      <c r="A65" s="2">
        <v>44105</v>
      </c>
      <c r="B65">
        <v>696898747134.35657</v>
      </c>
      <c r="C65">
        <v>863436654361.97131</v>
      </c>
      <c r="D65">
        <v>661412706342.18335</v>
      </c>
      <c r="E65">
        <v>2147318532303.2883</v>
      </c>
      <c r="F65">
        <v>452995538960.30682</v>
      </c>
      <c r="G65">
        <v>1105907813485.7354</v>
      </c>
      <c r="H65">
        <v>1344394895480.5195</v>
      </c>
      <c r="I65">
        <v>3274016660246.1577</v>
      </c>
      <c r="J65">
        <v>79512658120.068497</v>
      </c>
      <c r="K65">
        <v>217735096750.38275</v>
      </c>
      <c r="T65" s="20"/>
    </row>
    <row r="66" spans="1:20">
      <c r="A66" s="2">
        <v>44197</v>
      </c>
      <c r="B66">
        <v>408248133313.31549</v>
      </c>
      <c r="C66">
        <v>673454628987.77966</v>
      </c>
      <c r="D66">
        <v>368495646682.9541</v>
      </c>
      <c r="E66">
        <v>675741095314.85168</v>
      </c>
      <c r="F66">
        <v>331273750089.81171</v>
      </c>
      <c r="G66">
        <v>725457440428.77612</v>
      </c>
      <c r="H66">
        <v>801234563761.32373</v>
      </c>
      <c r="I66">
        <v>2625030456116.564</v>
      </c>
      <c r="J66">
        <v>80389155442.41188</v>
      </c>
      <c r="K66">
        <v>109514011061.91695</v>
      </c>
      <c r="T66" s="19"/>
    </row>
    <row r="67" spans="1:20">
      <c r="A67" s="2">
        <v>44287</v>
      </c>
      <c r="B67">
        <v>441783375105.3736</v>
      </c>
      <c r="C67">
        <v>438588914556.30133</v>
      </c>
      <c r="D67">
        <v>400131529235.14075</v>
      </c>
      <c r="E67">
        <v>1164178550951.9336</v>
      </c>
      <c r="F67">
        <v>262475723483.55197</v>
      </c>
      <c r="G67">
        <v>965867195687.91504</v>
      </c>
      <c r="H67">
        <v>885832688926.23022</v>
      </c>
      <c r="I67">
        <v>2644331325374.9209</v>
      </c>
      <c r="J67">
        <v>87484815554.153259</v>
      </c>
      <c r="K67">
        <v>144812469276.88147</v>
      </c>
      <c r="T67" s="20"/>
    </row>
    <row r="68" spans="1:20">
      <c r="A68" s="2">
        <v>44378</v>
      </c>
      <c r="B68">
        <v>495507569579.88965</v>
      </c>
      <c r="C68">
        <v>367296418461.58118</v>
      </c>
      <c r="D68">
        <v>392159500566.43542</v>
      </c>
      <c r="E68">
        <v>1085190027887.8174</v>
      </c>
      <c r="F68">
        <v>305883049885.35028</v>
      </c>
      <c r="G68">
        <v>612108137810.64954</v>
      </c>
      <c r="H68">
        <v>931034275960.88806</v>
      </c>
      <c r="I68">
        <v>3024063896102.6807</v>
      </c>
      <c r="J68">
        <v>59392525335.229942</v>
      </c>
      <c r="K68">
        <v>124876936026.89532</v>
      </c>
      <c r="T68" s="19"/>
    </row>
    <row r="69" spans="1:20">
      <c r="A69" s="2">
        <v>44470</v>
      </c>
      <c r="B69">
        <v>633645706732.30286</v>
      </c>
      <c r="C69">
        <v>1004993209512.101</v>
      </c>
      <c r="D69">
        <v>577944679678.89868</v>
      </c>
      <c r="E69">
        <v>2047712649076.9131</v>
      </c>
      <c r="F69">
        <v>603291581938.67896</v>
      </c>
      <c r="G69">
        <v>967095338188.34705</v>
      </c>
      <c r="H69">
        <v>1271417230034.3389</v>
      </c>
      <c r="I69">
        <v>2865730545727.3018</v>
      </c>
      <c r="J69">
        <v>79663603858.290939</v>
      </c>
      <c r="K69">
        <v>191791186069.12289</v>
      </c>
      <c r="T69" s="20"/>
    </row>
    <row r="70" spans="1:20">
      <c r="A70" s="2">
        <v>44562</v>
      </c>
      <c r="B70">
        <v>371945739536.04193</v>
      </c>
      <c r="C70">
        <v>543282592179.4624</v>
      </c>
      <c r="D70">
        <v>309683745592.54236</v>
      </c>
      <c r="E70">
        <v>593395042116.95312</v>
      </c>
      <c r="F70">
        <v>297828807406.27173</v>
      </c>
      <c r="G70">
        <v>649140355327.8407</v>
      </c>
      <c r="H70">
        <v>728701603006.37537</v>
      </c>
      <c r="I70">
        <v>2231126470391.5381</v>
      </c>
      <c r="J70">
        <v>0</v>
      </c>
      <c r="K70">
        <v>0</v>
      </c>
    </row>
    <row r="71" spans="1:20">
      <c r="A71" s="2">
        <v>44652</v>
      </c>
      <c r="B71">
        <v>438161027630.13562</v>
      </c>
      <c r="C71">
        <v>771828464458.39368</v>
      </c>
      <c r="D71">
        <v>373048850018.9306</v>
      </c>
      <c r="E71">
        <v>1107107764225.3406</v>
      </c>
      <c r="F71">
        <v>295289747811.86041</v>
      </c>
      <c r="G71">
        <v>941989233297.25195</v>
      </c>
      <c r="H71">
        <v>780076715466.99463</v>
      </c>
      <c r="I71">
        <v>2484542065622.3369</v>
      </c>
      <c r="J71">
        <v>0</v>
      </c>
      <c r="K71">
        <v>0</v>
      </c>
    </row>
    <row r="72" spans="1:20">
      <c r="A72" s="2"/>
      <c r="T72" s="19"/>
    </row>
    <row r="73" spans="1:20">
      <c r="T73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12E3-A92A-4D41-AF4B-616ADE720BE7}">
  <dimension ref="A1:Q90"/>
  <sheetViews>
    <sheetView tabSelected="1" topLeftCell="F1" workbookViewId="0">
      <selection activeCell="H1" sqref="H1:L1048576"/>
    </sheetView>
  </sheetViews>
  <sheetFormatPr baseColWidth="10" defaultRowHeight="15"/>
  <cols>
    <col min="2" max="2" width="31.6640625" customWidth="1"/>
    <col min="3" max="3" width="27.1640625" customWidth="1"/>
    <col min="4" max="4" width="14.83203125" customWidth="1"/>
    <col min="5" max="5" width="45.5" customWidth="1"/>
    <col min="6" max="6" width="27.83203125" customWidth="1"/>
    <col min="7" max="7" width="58.5" customWidth="1"/>
    <col min="8" max="8" width="32.1640625" customWidth="1"/>
    <col min="9" max="9" width="25.33203125" customWidth="1"/>
    <col min="10" max="10" width="63.33203125" customWidth="1"/>
    <col min="11" max="11" width="28" customWidth="1"/>
    <col min="12" max="12" width="36.6640625" customWidth="1"/>
    <col min="13" max="13" width="15.1640625" customWidth="1"/>
    <col min="14" max="14" width="46.1640625" customWidth="1"/>
    <col min="15" max="15" width="23.83203125" customWidth="1"/>
    <col min="16" max="16" width="28.5" customWidth="1"/>
    <col min="17" max="17" width="60" customWidth="1"/>
  </cols>
  <sheetData>
    <row r="1" spans="1:17">
      <c r="A1" t="s">
        <v>0</v>
      </c>
      <c r="B1" t="s">
        <v>1</v>
      </c>
      <c r="C1" t="s">
        <v>4</v>
      </c>
      <c r="D1" t="s">
        <v>7</v>
      </c>
      <c r="E1" t="s">
        <v>9</v>
      </c>
      <c r="F1" t="s">
        <v>6</v>
      </c>
      <c r="G1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>
        <v>2005</v>
      </c>
      <c r="B2">
        <v>2115.3039063135602</v>
      </c>
      <c r="C2">
        <v>2121.9731837681784</v>
      </c>
      <c r="D2">
        <v>2218.7523755857596</v>
      </c>
      <c r="E2">
        <v>1546.004848271843</v>
      </c>
      <c r="F2">
        <v>60.293764071421762</v>
      </c>
      <c r="G2">
        <v>429.6262864631874</v>
      </c>
    </row>
    <row r="3" spans="1:17">
      <c r="A3">
        <v>2006</v>
      </c>
      <c r="B3">
        <v>2014.4377671422117</v>
      </c>
      <c r="C3">
        <v>2310.5735750051836</v>
      </c>
      <c r="D3">
        <v>2525.3441355812724</v>
      </c>
      <c r="E3">
        <v>2626.5087390659801</v>
      </c>
      <c r="F3">
        <v>56.383011660661332</v>
      </c>
      <c r="G3">
        <v>459.96151441673987</v>
      </c>
    </row>
    <row r="4" spans="1:17">
      <c r="A4">
        <v>2007</v>
      </c>
      <c r="B4">
        <v>2480.9321956265107</v>
      </c>
      <c r="C4">
        <v>3288.0204975061652</v>
      </c>
      <c r="D4">
        <v>2873.3806130441239</v>
      </c>
      <c r="E4">
        <v>2966.5004211253677</v>
      </c>
      <c r="F4">
        <v>56.095617439082289</v>
      </c>
      <c r="G4">
        <v>526.9005549653001</v>
      </c>
    </row>
    <row r="5" spans="1:17">
      <c r="A5">
        <v>2008</v>
      </c>
      <c r="B5">
        <v>2371.3820070496395</v>
      </c>
      <c r="C5">
        <v>4126.6840863738989</v>
      </c>
      <c r="D5">
        <v>3060.5248598622316</v>
      </c>
      <c r="E5">
        <v>2839.3872512247362</v>
      </c>
      <c r="F5">
        <v>56.952607861996484</v>
      </c>
      <c r="G5">
        <v>569.06551996324856</v>
      </c>
    </row>
    <row r="6" spans="1:17">
      <c r="A6">
        <v>2009</v>
      </c>
      <c r="B6">
        <v>2340.6692788802825</v>
      </c>
      <c r="C6">
        <v>5005.3158989296289</v>
      </c>
      <c r="D6">
        <v>3219.5907128320837</v>
      </c>
      <c r="E6">
        <v>2987.5988678336175</v>
      </c>
      <c r="F6">
        <v>53.471768679903349</v>
      </c>
      <c r="G6">
        <v>585.82286881657888</v>
      </c>
    </row>
    <row r="7" spans="1:17">
      <c r="A7">
        <v>2010</v>
      </c>
      <c r="B7">
        <v>2273.1199970945527</v>
      </c>
      <c r="C7">
        <v>3638.2471416434541</v>
      </c>
      <c r="D7">
        <v>2989.4663920348885</v>
      </c>
      <c r="E7">
        <v>2693.0233067232625</v>
      </c>
      <c r="F7">
        <v>44.45803290833183</v>
      </c>
      <c r="G7">
        <v>556.00830614891379</v>
      </c>
    </row>
    <row r="8" spans="1:17">
      <c r="A8">
        <v>2011</v>
      </c>
      <c r="B8">
        <v>1860.3064224820673</v>
      </c>
      <c r="C8">
        <v>3781.4163982232944</v>
      </c>
      <c r="D8">
        <v>3039.6044350376033</v>
      </c>
      <c r="E8">
        <v>2850.024786976634</v>
      </c>
      <c r="F8">
        <v>52.121285171999403</v>
      </c>
      <c r="G8">
        <v>552.03169851310963</v>
      </c>
    </row>
    <row r="9" spans="1:17">
      <c r="A9">
        <v>2012</v>
      </c>
      <c r="B9">
        <v>1799.0643725637085</v>
      </c>
      <c r="C9">
        <v>4083.5383497969024</v>
      </c>
      <c r="D9">
        <v>3211.1175975479332</v>
      </c>
      <c r="E9">
        <v>3092.66357459137</v>
      </c>
      <c r="F9">
        <v>54.009384259899548</v>
      </c>
      <c r="G9">
        <v>570.80148976048463</v>
      </c>
    </row>
    <row r="10" spans="1:17">
      <c r="A10">
        <v>2013</v>
      </c>
      <c r="B10">
        <v>1812.8613418732596</v>
      </c>
      <c r="C10">
        <v>3890.3534073446153</v>
      </c>
      <c r="D10">
        <v>3439.1182905484461</v>
      </c>
      <c r="E10">
        <v>3015.7730645127367</v>
      </c>
      <c r="F10">
        <v>55.902895296287589</v>
      </c>
      <c r="G10">
        <v>587.83852771787895</v>
      </c>
    </row>
    <row r="11" spans="1:17">
      <c r="A11">
        <v>2014</v>
      </c>
      <c r="B11">
        <v>1807.6180895088989</v>
      </c>
      <c r="C11">
        <v>4961.7378371462337</v>
      </c>
      <c r="D11">
        <v>3356.470068381042</v>
      </c>
      <c r="E11">
        <v>3071.8707579462625</v>
      </c>
      <c r="F11">
        <v>77.155047235039873</v>
      </c>
      <c r="G11">
        <v>581.83126313651576</v>
      </c>
    </row>
    <row r="12" spans="1:17">
      <c r="A12">
        <v>2015</v>
      </c>
      <c r="B12">
        <v>1897.3407776657925</v>
      </c>
      <c r="C12">
        <v>3885.2877683229635</v>
      </c>
      <c r="D12">
        <v>3141.9390314360894</v>
      </c>
      <c r="E12">
        <v>3215.4178204198224</v>
      </c>
      <c r="F12">
        <v>74.393619463206235</v>
      </c>
      <c r="G12">
        <v>538.96043102716988</v>
      </c>
    </row>
    <row r="13" spans="1:17">
      <c r="A13">
        <v>2016</v>
      </c>
      <c r="B13">
        <v>1857.271186657083</v>
      </c>
      <c r="C13">
        <v>3893.0327955017096</v>
      </c>
      <c r="D13">
        <v>3122.1570595488929</v>
      </c>
      <c r="E13">
        <v>3399.2900527821093</v>
      </c>
      <c r="F13">
        <v>84.809418370750208</v>
      </c>
      <c r="G13">
        <v>544.73977979860365</v>
      </c>
    </row>
    <row r="14" spans="1:17">
      <c r="A14">
        <v>2017</v>
      </c>
      <c r="B14">
        <v>1860.3524250539936</v>
      </c>
      <c r="C14">
        <v>4120.0327364431905</v>
      </c>
      <c r="D14">
        <v>3115.615884854149</v>
      </c>
      <c r="E14">
        <v>3002.1879550476351</v>
      </c>
      <c r="F14">
        <v>111.17509827992312</v>
      </c>
      <c r="G14">
        <v>590.65817731019615</v>
      </c>
    </row>
    <row r="15" spans="1:17">
      <c r="A15">
        <v>2018</v>
      </c>
      <c r="B15">
        <v>1839.7474659557633</v>
      </c>
      <c r="C15">
        <v>3818.2104582113029</v>
      </c>
      <c r="D15">
        <v>3176.3450788815489</v>
      </c>
      <c r="E15">
        <v>3150.9207532695946</v>
      </c>
      <c r="F15">
        <v>128.621559239032</v>
      </c>
      <c r="G15">
        <v>574.41220268777988</v>
      </c>
    </row>
    <row r="16" spans="1:17">
      <c r="A16">
        <v>2019</v>
      </c>
      <c r="B16">
        <v>1955.597445417294</v>
      </c>
      <c r="C16">
        <v>4341.2782014959685</v>
      </c>
      <c r="D16">
        <v>3384.4778678465282</v>
      </c>
      <c r="E16">
        <v>3484.7777775533468</v>
      </c>
      <c r="F16">
        <v>209.2909190757793</v>
      </c>
      <c r="G16">
        <v>622.7226027932785</v>
      </c>
    </row>
    <row r="17" spans="1:7">
      <c r="A17">
        <v>2020</v>
      </c>
      <c r="B17">
        <v>2111.8082427291911</v>
      </c>
      <c r="C17">
        <v>4977.5693654911838</v>
      </c>
      <c r="D17">
        <v>3585.0098263717382</v>
      </c>
      <c r="E17">
        <v>4424.2677989400945</v>
      </c>
      <c r="F17">
        <v>251.06237989121672</v>
      </c>
      <c r="G17">
        <v>646.57943239038116</v>
      </c>
    </row>
    <row r="18" spans="1:7">
      <c r="A18">
        <v>2021</v>
      </c>
      <c r="B18">
        <v>1979.1847847308813</v>
      </c>
      <c r="C18">
        <v>4972.8223232315158</v>
      </c>
      <c r="D18">
        <v>3270.5281121156881</v>
      </c>
      <c r="E18">
        <v>3889.5187586827806</v>
      </c>
      <c r="F18">
        <v>306.93010019008602</v>
      </c>
      <c r="G18">
        <v>570.99460243481667</v>
      </c>
    </row>
    <row r="19" spans="1:7">
      <c r="A19" s="2"/>
    </row>
    <row r="20" spans="1:7">
      <c r="A20" s="2"/>
    </row>
    <row r="21" spans="1:7">
      <c r="A21" s="2"/>
    </row>
    <row r="22" spans="1:7">
      <c r="A22" s="2"/>
    </row>
    <row r="23" spans="1:7">
      <c r="A23" s="2"/>
    </row>
    <row r="24" spans="1:7">
      <c r="A24" s="2"/>
    </row>
    <row r="25" spans="1:7">
      <c r="A25" s="2"/>
    </row>
    <row r="26" spans="1:7">
      <c r="A26" s="2"/>
    </row>
    <row r="27" spans="1:7">
      <c r="A27" s="2"/>
    </row>
    <row r="28" spans="1:7">
      <c r="A28" s="2"/>
    </row>
    <row r="29" spans="1:7">
      <c r="A29" s="2"/>
    </row>
    <row r="30" spans="1:7">
      <c r="A30" s="2"/>
    </row>
    <row r="31" spans="1:7">
      <c r="A31" s="2"/>
    </row>
    <row r="32" spans="1:7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7">
      <c r="A65" s="2"/>
    </row>
    <row r="66" spans="1:7">
      <c r="A66" s="2"/>
    </row>
    <row r="67" spans="1:7">
      <c r="A67" s="2"/>
    </row>
    <row r="68" spans="1:7">
      <c r="A68" s="2"/>
    </row>
    <row r="69" spans="1:7">
      <c r="A69" s="2"/>
    </row>
    <row r="70" spans="1:7">
      <c r="A70" s="2"/>
    </row>
    <row r="71" spans="1:7">
      <c r="A71" s="2"/>
    </row>
    <row r="73" spans="1:7"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7</v>
      </c>
    </row>
    <row r="74" spans="1:7">
      <c r="A74">
        <v>2005</v>
      </c>
      <c r="B74">
        <v>2115303906313.5649</v>
      </c>
      <c r="C74">
        <v>1632786010314.8369</v>
      </c>
      <c r="D74">
        <v>1638398993730.1479</v>
      </c>
      <c r="E74">
        <v>2121973183768.1782</v>
      </c>
      <c r="F74">
        <v>1316591472816.7461</v>
      </c>
      <c r="G74">
        <v>2218752375585.7598</v>
      </c>
    </row>
    <row r="75" spans="1:7">
      <c r="A75">
        <v>2006</v>
      </c>
      <c r="B75">
        <v>2014437767142.2117</v>
      </c>
      <c r="C75">
        <v>1672216471549.7397</v>
      </c>
      <c r="D75">
        <v>1746350291070.0073</v>
      </c>
      <c r="E75">
        <v>2310573575005.1836</v>
      </c>
      <c r="F75">
        <v>1535809873385.0942</v>
      </c>
      <c r="G75">
        <v>2525344135581.2725</v>
      </c>
    </row>
    <row r="76" spans="1:7" ht="21" customHeight="1">
      <c r="A76">
        <v>2007</v>
      </c>
      <c r="B76">
        <v>2480932195626.5107</v>
      </c>
      <c r="C76">
        <v>1788221571204.9155</v>
      </c>
      <c r="D76">
        <v>1855153069056.8438</v>
      </c>
      <c r="E76">
        <v>3288020497506.165</v>
      </c>
      <c r="F76">
        <v>2305780756227.4395</v>
      </c>
      <c r="G76">
        <v>2873380613044.124</v>
      </c>
    </row>
    <row r="77" spans="1:7">
      <c r="A77">
        <v>2008</v>
      </c>
      <c r="B77">
        <v>2371382007049.6396</v>
      </c>
      <c r="C77">
        <v>1920369133831.5728</v>
      </c>
      <c r="D77">
        <v>2008585809227.8721</v>
      </c>
      <c r="E77">
        <v>4126684086373.8989</v>
      </c>
      <c r="F77">
        <v>2094706877531.8977</v>
      </c>
      <c r="G77">
        <v>3060524859862.2314</v>
      </c>
    </row>
    <row r="78" spans="1:7">
      <c r="A78">
        <v>2009</v>
      </c>
      <c r="B78">
        <v>2340669278880.2827</v>
      </c>
      <c r="C78">
        <v>2156189767570.6326</v>
      </c>
      <c r="D78">
        <v>2258974326946.7939</v>
      </c>
      <c r="E78">
        <v>5005315898929.6289</v>
      </c>
      <c r="F78">
        <v>1803014740831.146</v>
      </c>
      <c r="G78">
        <v>3219590712832.0835</v>
      </c>
    </row>
    <row r="79" spans="1:7">
      <c r="A79">
        <v>2010</v>
      </c>
      <c r="B79">
        <v>2273119997094.5527</v>
      </c>
      <c r="C79">
        <v>2016987714980.2324</v>
      </c>
      <c r="D79">
        <v>2114836604711.3091</v>
      </c>
      <c r="E79">
        <v>3638247141643.4541</v>
      </c>
      <c r="F79">
        <v>1675299463069.6201</v>
      </c>
      <c r="G79">
        <v>2989466392034.8887</v>
      </c>
    </row>
    <row r="80" spans="1:7">
      <c r="A80">
        <v>2011</v>
      </c>
      <c r="B80">
        <v>1860306422482.0674</v>
      </c>
      <c r="C80">
        <v>2063998805799.7271</v>
      </c>
      <c r="D80">
        <v>2068308761110.6033</v>
      </c>
      <c r="E80">
        <v>3781416398223.2944</v>
      </c>
      <c r="F80">
        <v>1616448950928.0205</v>
      </c>
      <c r="G80">
        <v>3039604435037.603</v>
      </c>
    </row>
    <row r="81" spans="1:7">
      <c r="A81">
        <v>2012</v>
      </c>
      <c r="B81">
        <v>1799064372563.7085</v>
      </c>
      <c r="C81">
        <v>2280760516305.8701</v>
      </c>
      <c r="D81">
        <v>2412866720635.5415</v>
      </c>
      <c r="E81">
        <v>4083538349796.9023</v>
      </c>
      <c r="F81">
        <v>1339263593436.9275</v>
      </c>
      <c r="G81">
        <v>3211117597547.9331</v>
      </c>
    </row>
    <row r="82" spans="1:7">
      <c r="A82">
        <v>2013</v>
      </c>
      <c r="B82">
        <v>1812861341873.2595</v>
      </c>
      <c r="C82">
        <v>2508639061251.2241</v>
      </c>
      <c r="D82">
        <v>2564480029733.6943</v>
      </c>
      <c r="E82">
        <v>3890353407344.6152</v>
      </c>
      <c r="F82">
        <v>1247224600671.8752</v>
      </c>
      <c r="G82">
        <v>3439118290548.4463</v>
      </c>
    </row>
    <row r="83" spans="1:7">
      <c r="A83">
        <v>2014</v>
      </c>
      <c r="B83">
        <v>1807618089508.8989</v>
      </c>
      <c r="C83">
        <v>2761673883971.9165</v>
      </c>
      <c r="D83">
        <v>2418015732393.7935</v>
      </c>
      <c r="E83">
        <v>4961737837146.2334</v>
      </c>
      <c r="F83">
        <v>1103753722717.2183</v>
      </c>
      <c r="G83">
        <v>3356470068381.042</v>
      </c>
    </row>
    <row r="84" spans="1:7">
      <c r="A84">
        <v>2015</v>
      </c>
      <c r="B84">
        <v>1897340777665.7925</v>
      </c>
      <c r="C84">
        <v>3311915204565.1421</v>
      </c>
      <c r="D84">
        <v>2141207611186.2163</v>
      </c>
      <c r="E84">
        <v>3885287768322.9634</v>
      </c>
      <c r="F84">
        <v>1009281002575.5361</v>
      </c>
      <c r="G84">
        <v>3141939031436.0894</v>
      </c>
    </row>
    <row r="85" spans="1:7" ht="39" customHeight="1">
      <c r="A85">
        <v>2016</v>
      </c>
      <c r="B85">
        <v>1857271186657.083</v>
      </c>
      <c r="C85">
        <v>3785020481190.4883</v>
      </c>
      <c r="D85">
        <v>2020244243130.1912</v>
      </c>
      <c r="E85">
        <v>3893032795501.7095</v>
      </c>
      <c r="F85">
        <v>993744383026.52856</v>
      </c>
      <c r="G85">
        <v>3122157059548.8931</v>
      </c>
    </row>
    <row r="86" spans="1:7">
      <c r="A86">
        <v>2017</v>
      </c>
      <c r="B86">
        <v>1860352425053.9937</v>
      </c>
      <c r="C86">
        <v>2718317365787.0356</v>
      </c>
      <c r="D86">
        <v>1938423067158.0464</v>
      </c>
      <c r="E86">
        <v>4120032736443.1909</v>
      </c>
      <c r="F86">
        <v>1149747066618.1592</v>
      </c>
      <c r="G86">
        <v>3115615884854.1489</v>
      </c>
    </row>
    <row r="87" spans="1:7">
      <c r="A87">
        <v>2018</v>
      </c>
      <c r="B87">
        <v>1839747465955.7634</v>
      </c>
      <c r="C87">
        <v>2453085611854.0596</v>
      </c>
      <c r="D87">
        <v>1822634718228.4487</v>
      </c>
      <c r="E87">
        <v>3818210458211.3027</v>
      </c>
      <c r="F87">
        <v>1137861482371.3105</v>
      </c>
      <c r="G87">
        <v>3176345078881.5488</v>
      </c>
    </row>
    <row r="88" spans="1:7">
      <c r="A88">
        <v>2019</v>
      </c>
      <c r="B88">
        <v>1955597445417.2939</v>
      </c>
      <c r="C88">
        <v>2509213210190.5684</v>
      </c>
      <c r="D88">
        <v>1870056662458.7441</v>
      </c>
      <c r="E88">
        <v>4341278201495.9688</v>
      </c>
      <c r="F88">
        <v>1320455514352.9797</v>
      </c>
      <c r="G88">
        <v>3384477867846.5283</v>
      </c>
    </row>
    <row r="89" spans="1:7">
      <c r="A89">
        <v>2020</v>
      </c>
      <c r="B89">
        <v>2111808242729.1909</v>
      </c>
      <c r="C89">
        <v>2622162536735.4551</v>
      </c>
      <c r="D89">
        <v>1978839322443.8591</v>
      </c>
      <c r="E89">
        <v>4977569365491.1836</v>
      </c>
      <c r="F89">
        <v>1314236281879.6021</v>
      </c>
      <c r="G89">
        <v>3585009826371.7383</v>
      </c>
    </row>
    <row r="90" spans="1:7">
      <c r="A90">
        <v>2021</v>
      </c>
      <c r="B90">
        <v>1979184784730.8813</v>
      </c>
      <c r="C90">
        <v>2484333171517.7632</v>
      </c>
      <c r="D90">
        <v>1738731356163.429</v>
      </c>
      <c r="E90">
        <v>4972822323231.5156</v>
      </c>
      <c r="F90">
        <v>1502924105397.3928</v>
      </c>
      <c r="G90">
        <v>3270528112115.688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153B-BEF6-1B46-A74F-AE717FDCB3A6}">
  <dimension ref="A1:E18"/>
  <sheetViews>
    <sheetView workbookViewId="0">
      <selection activeCell="E1" sqref="E1:E18"/>
    </sheetView>
  </sheetViews>
  <sheetFormatPr baseColWidth="10" defaultRowHeight="15"/>
  <sheetData>
    <row r="1" spans="1:5">
      <c r="A1" t="s">
        <v>0</v>
      </c>
      <c r="B1" t="s">
        <v>2</v>
      </c>
      <c r="C1" t="s">
        <v>3</v>
      </c>
      <c r="D1" t="s">
        <v>5</v>
      </c>
      <c r="E1" t="s">
        <v>10</v>
      </c>
    </row>
    <row r="2" spans="1:5">
      <c r="A2">
        <v>2005</v>
      </c>
      <c r="B2">
        <v>1632.7860103148369</v>
      </c>
      <c r="C2">
        <v>1638.398993730148</v>
      </c>
      <c r="D2">
        <v>1316.5914728167461</v>
      </c>
      <c r="E2">
        <v>1443.0100898298394</v>
      </c>
    </row>
    <row r="3" spans="1:5">
      <c r="A3">
        <v>2006</v>
      </c>
      <c r="B3">
        <v>1672.2164715497397</v>
      </c>
      <c r="C3">
        <v>1746.3502910700074</v>
      </c>
      <c r="D3">
        <v>1535.8098733850943</v>
      </c>
      <c r="E3">
        <v>5515.2076550481861</v>
      </c>
    </row>
    <row r="4" spans="1:5">
      <c r="A4">
        <v>2007</v>
      </c>
      <c r="B4">
        <v>1788.2215712049156</v>
      </c>
      <c r="C4">
        <v>1855.1530690568438</v>
      </c>
      <c r="D4">
        <v>2305.7807562274393</v>
      </c>
      <c r="E4">
        <v>5852.7453130556305</v>
      </c>
    </row>
    <row r="5" spans="1:5">
      <c r="A5">
        <v>2008</v>
      </c>
      <c r="B5">
        <v>1920.3691338315728</v>
      </c>
      <c r="C5">
        <v>2008.585809227872</v>
      </c>
      <c r="D5">
        <v>2094.7068775318976</v>
      </c>
      <c r="E5">
        <v>6632.8810186327355</v>
      </c>
    </row>
    <row r="6" spans="1:5">
      <c r="A6">
        <v>2009</v>
      </c>
      <c r="B6">
        <v>2156.1897675706327</v>
      </c>
      <c r="C6">
        <v>2258.974326946794</v>
      </c>
      <c r="D6">
        <v>1803.0147408311459</v>
      </c>
      <c r="E6">
        <v>8231.3542563479041</v>
      </c>
    </row>
    <row r="7" spans="1:5">
      <c r="A7">
        <v>2010</v>
      </c>
      <c r="B7">
        <v>2016.9877149802323</v>
      </c>
      <c r="C7">
        <v>2114.8366047113091</v>
      </c>
      <c r="D7">
        <v>1675.2994630696201</v>
      </c>
      <c r="E7">
        <v>9288.1752969769859</v>
      </c>
    </row>
    <row r="8" spans="1:5">
      <c r="A8">
        <v>2011</v>
      </c>
      <c r="B8">
        <v>2063.9988057997271</v>
      </c>
      <c r="C8">
        <v>2068.3087611106034</v>
      </c>
      <c r="D8">
        <v>1616.4489509280204</v>
      </c>
      <c r="E8">
        <v>8908.1733983748272</v>
      </c>
    </row>
    <row r="9" spans="1:5">
      <c r="A9">
        <v>2012</v>
      </c>
      <c r="B9">
        <v>2280.7605163058702</v>
      </c>
      <c r="C9">
        <v>2412.8667206355417</v>
      </c>
      <c r="D9">
        <v>1339.2635934369275</v>
      </c>
      <c r="E9">
        <v>9268.3786426445549</v>
      </c>
    </row>
    <row r="10" spans="1:5">
      <c r="A10">
        <v>2013</v>
      </c>
      <c r="B10">
        <v>2508.6390612512241</v>
      </c>
      <c r="C10">
        <v>2564.4800297336942</v>
      </c>
      <c r="D10">
        <v>1247.2246006718754</v>
      </c>
      <c r="E10">
        <v>9988.2500061796527</v>
      </c>
    </row>
    <row r="11" spans="1:5">
      <c r="A11">
        <v>2014</v>
      </c>
      <c r="B11">
        <v>2761.6738839719164</v>
      </c>
      <c r="C11">
        <v>2418.0157323937933</v>
      </c>
      <c r="D11">
        <v>1103.7537227172184</v>
      </c>
      <c r="E11">
        <v>9276.8031950641616</v>
      </c>
    </row>
    <row r="12" spans="1:5">
      <c r="A12">
        <v>2015</v>
      </c>
      <c r="B12">
        <v>3311.9152045651422</v>
      </c>
      <c r="C12">
        <v>2141.2076111862161</v>
      </c>
      <c r="D12">
        <v>1009.2810025755361</v>
      </c>
      <c r="E12">
        <v>10404.720258512671</v>
      </c>
    </row>
    <row r="13" spans="1:5">
      <c r="A13">
        <v>2016</v>
      </c>
      <c r="B13">
        <v>3785.0204811904882</v>
      </c>
      <c r="C13">
        <v>2020.2442431301911</v>
      </c>
      <c r="D13">
        <v>993.74438302652857</v>
      </c>
      <c r="E13">
        <v>10548.036338346301</v>
      </c>
    </row>
    <row r="14" spans="1:5">
      <c r="A14">
        <v>2017</v>
      </c>
      <c r="B14">
        <v>2718.3173657870357</v>
      </c>
      <c r="C14">
        <v>1938.4230671580465</v>
      </c>
      <c r="D14">
        <v>1149.7470666181591</v>
      </c>
      <c r="E14">
        <v>11093.686162342485</v>
      </c>
    </row>
    <row r="15" spans="1:5">
      <c r="A15">
        <v>2018</v>
      </c>
      <c r="B15">
        <v>2453.0856118540596</v>
      </c>
      <c r="C15">
        <v>1822.6347182284487</v>
      </c>
      <c r="D15">
        <v>1137.8614823713106</v>
      </c>
      <c r="E15">
        <v>10395.080523862978</v>
      </c>
    </row>
    <row r="16" spans="1:5">
      <c r="A16">
        <v>2019</v>
      </c>
      <c r="B16">
        <v>2509.2132101905681</v>
      </c>
      <c r="C16">
        <v>1870.0566624587441</v>
      </c>
      <c r="D16">
        <v>1320.4555143529797</v>
      </c>
      <c r="E16">
        <v>10558.923682645578</v>
      </c>
    </row>
    <row r="17" spans="1:5">
      <c r="A17">
        <v>2020</v>
      </c>
      <c r="B17">
        <v>2622.162536735455</v>
      </c>
      <c r="C17">
        <v>1978.8393224438591</v>
      </c>
      <c r="D17">
        <v>1314.2362818796021</v>
      </c>
      <c r="E17">
        <v>12248.516487887049</v>
      </c>
    </row>
    <row r="18" spans="1:5">
      <c r="A18">
        <v>2021</v>
      </c>
      <c r="B18">
        <v>2484.3331715177633</v>
      </c>
      <c r="C18">
        <v>1738.7313561634289</v>
      </c>
      <c r="D18">
        <v>1502.9241053973929</v>
      </c>
      <c r="E18">
        <v>11159.156223321466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8396-D5E0-A34E-87C1-DA002AFCFD79}">
  <dimension ref="A1:J69"/>
  <sheetViews>
    <sheetView workbookViewId="0">
      <selection activeCell="N28" sqref="N28"/>
    </sheetView>
  </sheetViews>
  <sheetFormatPr baseColWidth="10"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>
        <v>153585978000</v>
      </c>
      <c r="B2">
        <v>117339181000</v>
      </c>
      <c r="C2">
        <v>104953849000</v>
      </c>
      <c r="D2">
        <v>107598317000</v>
      </c>
      <c r="E2">
        <v>71371954000</v>
      </c>
      <c r="F2">
        <v>2443614000</v>
      </c>
      <c r="G2">
        <v>139401663000</v>
      </c>
      <c r="H2">
        <v>24533787000</v>
      </c>
      <c r="I2">
        <v>94867008000</v>
      </c>
      <c r="J2">
        <v>96805294000</v>
      </c>
    </row>
    <row r="3" spans="1:10">
      <c r="A3">
        <v>164448199000</v>
      </c>
      <c r="B3">
        <v>127575701000</v>
      </c>
      <c r="C3">
        <v>134379391000</v>
      </c>
      <c r="D3">
        <v>163446672000</v>
      </c>
      <c r="E3">
        <v>103981747000</v>
      </c>
      <c r="F3">
        <v>4508526000</v>
      </c>
      <c r="G3">
        <v>221768962000</v>
      </c>
      <c r="H3">
        <v>37374794000</v>
      </c>
      <c r="I3">
        <v>128507788000</v>
      </c>
      <c r="J3">
        <v>123028845000</v>
      </c>
    </row>
    <row r="4" spans="1:10">
      <c r="A4">
        <v>213270701000</v>
      </c>
      <c r="B4">
        <v>128029826000</v>
      </c>
      <c r="C4">
        <v>143099490000</v>
      </c>
      <c r="D4">
        <v>190451523000</v>
      </c>
      <c r="E4">
        <v>123072466000</v>
      </c>
      <c r="F4">
        <v>5688030000</v>
      </c>
      <c r="G4">
        <v>160961571000</v>
      </c>
      <c r="H4">
        <v>36428609000</v>
      </c>
      <c r="I4">
        <v>136956318000</v>
      </c>
      <c r="J4">
        <v>122682271000</v>
      </c>
    </row>
    <row r="5" spans="1:10">
      <c r="A5">
        <v>220094899925.52002</v>
      </c>
      <c r="B5">
        <v>208818892166.86987</v>
      </c>
      <c r="C5">
        <v>202061284226.34998</v>
      </c>
      <c r="D5">
        <v>300524354187.32996</v>
      </c>
      <c r="E5">
        <v>173227368942.90002</v>
      </c>
      <c r="F5">
        <v>9104811368.9099998</v>
      </c>
      <c r="G5">
        <v>267780582922.32996</v>
      </c>
      <c r="H5">
        <v>55245882608.790009</v>
      </c>
      <c r="I5">
        <v>191599109395.82007</v>
      </c>
      <c r="J5">
        <v>171347133553.27002</v>
      </c>
    </row>
    <row r="6" spans="1:10">
      <c r="A6">
        <v>159538781362.26001</v>
      </c>
      <c r="B6">
        <v>139493359282.06</v>
      </c>
      <c r="C6">
        <v>137948344662.32001</v>
      </c>
      <c r="D6">
        <v>111207902143.05</v>
      </c>
      <c r="E6">
        <v>77579523089.740005</v>
      </c>
      <c r="F6">
        <v>2901243505.8699999</v>
      </c>
      <c r="G6">
        <v>167035565434.79999</v>
      </c>
      <c r="H6">
        <v>27265459847.900002</v>
      </c>
      <c r="I6">
        <v>119107533981.35001</v>
      </c>
      <c r="J6">
        <v>117238341075.49001</v>
      </c>
    </row>
    <row r="7" spans="1:10">
      <c r="A7">
        <v>182275734201.2399</v>
      </c>
      <c r="B7">
        <v>172851912079.32999</v>
      </c>
      <c r="C7">
        <v>168740687081.89001</v>
      </c>
      <c r="D7">
        <v>210313609528.67001</v>
      </c>
      <c r="E7">
        <v>127333900672.75</v>
      </c>
      <c r="F7">
        <v>4970498022.0200005</v>
      </c>
      <c r="G7">
        <v>286890964151.45007</v>
      </c>
      <c r="H7">
        <v>43101422158.949997</v>
      </c>
      <c r="I7">
        <v>374814442885.84998</v>
      </c>
      <c r="J7">
        <v>908779933414.33997</v>
      </c>
    </row>
    <row r="8" spans="1:10">
      <c r="A8">
        <v>219824293222.32001</v>
      </c>
      <c r="B8">
        <v>134883724980.66</v>
      </c>
      <c r="C8">
        <v>167732938166.51999</v>
      </c>
      <c r="D8">
        <v>232180203982.26999</v>
      </c>
      <c r="E8">
        <v>158914618075.31</v>
      </c>
      <c r="F8">
        <v>5705277987.8000002</v>
      </c>
      <c r="G8">
        <v>210619740979.37991</v>
      </c>
      <c r="H8">
        <v>45747334940.399986</v>
      </c>
      <c r="I8">
        <v>212358226319.28</v>
      </c>
      <c r="J8">
        <v>553757832819.4801</v>
      </c>
    </row>
    <row r="9" spans="1:10">
      <c r="A9">
        <v>262640410972.03</v>
      </c>
      <c r="B9">
        <v>236107550326.91</v>
      </c>
      <c r="C9">
        <v>239915153545.26999</v>
      </c>
      <c r="D9">
        <v>395839436325.23999</v>
      </c>
      <c r="E9">
        <v>267588083979.66</v>
      </c>
      <c r="F9">
        <v>9589687189.3599987</v>
      </c>
      <c r="G9">
        <v>368736734139.21997</v>
      </c>
      <c r="H9">
        <v>72577671645.170013</v>
      </c>
      <c r="I9">
        <v>368379911049.22998</v>
      </c>
      <c r="J9">
        <v>678459788382.64014</v>
      </c>
    </row>
    <row r="10" spans="1:10">
      <c r="A10">
        <v>171694989445.79999</v>
      </c>
      <c r="B10">
        <v>148318797216.23001</v>
      </c>
      <c r="C10">
        <v>159002214917.20001</v>
      </c>
      <c r="D10">
        <v>167161774121.10001</v>
      </c>
      <c r="E10">
        <v>92133394120.850006</v>
      </c>
      <c r="F10">
        <v>3151553273.0300002</v>
      </c>
      <c r="G10">
        <v>206573109675.92001</v>
      </c>
      <c r="H10">
        <v>35184904194.029999</v>
      </c>
      <c r="I10">
        <v>229419004781.07999</v>
      </c>
      <c r="J10">
        <v>542027903271.65997</v>
      </c>
    </row>
    <row r="11" spans="1:10">
      <c r="A11">
        <v>230147706116.67001</v>
      </c>
      <c r="B11">
        <v>207529814324.41</v>
      </c>
      <c r="C11">
        <v>202533956771.85999</v>
      </c>
      <c r="D11">
        <v>263278921417.53</v>
      </c>
      <c r="E11">
        <v>164882574449.34</v>
      </c>
      <c r="F11">
        <v>5647717214.6499996</v>
      </c>
      <c r="G11">
        <v>364135120529.39001</v>
      </c>
      <c r="H11">
        <v>55792232455.769997</v>
      </c>
      <c r="I11">
        <v>323119291150.94012</v>
      </c>
      <c r="J11">
        <v>658019570643.28003</v>
      </c>
    </row>
    <row r="12" spans="1:10">
      <c r="A12">
        <v>260094562544.28</v>
      </c>
      <c r="B12">
        <v>170923198393.70001</v>
      </c>
      <c r="C12">
        <v>199520915071.82001</v>
      </c>
      <c r="D12">
        <v>330701982634.88</v>
      </c>
      <c r="E12">
        <v>208003019583.54999</v>
      </c>
      <c r="F12">
        <v>5817058555.0699997</v>
      </c>
      <c r="G12">
        <v>267161792199.48999</v>
      </c>
      <c r="H12">
        <v>57585055132.490013</v>
      </c>
      <c r="I12">
        <v>327064133428.08002</v>
      </c>
      <c r="J12">
        <v>664147181940.55005</v>
      </c>
    </row>
    <row r="13" spans="1:10">
      <c r="A13">
        <v>504773917355.83008</v>
      </c>
      <c r="B13">
        <v>307216125656.22992</v>
      </c>
      <c r="C13">
        <v>303391093660.46997</v>
      </c>
      <c r="D13">
        <v>799255452500.27002</v>
      </c>
      <c r="E13">
        <v>636369644494.05005</v>
      </c>
      <c r="F13">
        <v>11834106088.690001</v>
      </c>
      <c r="G13">
        <v>504395478791.02002</v>
      </c>
      <c r="H13">
        <v>98595630904.690002</v>
      </c>
      <c r="I13">
        <v>506098825865.27991</v>
      </c>
      <c r="J13">
        <v>853020113487.03003</v>
      </c>
    </row>
    <row r="14" spans="1:10">
      <c r="A14">
        <v>275656371257.59998</v>
      </c>
      <c r="B14">
        <v>176371662203.72</v>
      </c>
      <c r="C14">
        <v>209549563107.64001</v>
      </c>
      <c r="D14">
        <v>272676356326.12</v>
      </c>
      <c r="E14">
        <v>106496712988.67</v>
      </c>
      <c r="F14">
        <v>3386233564.25</v>
      </c>
      <c r="G14">
        <v>262194224160.32999</v>
      </c>
      <c r="H14">
        <v>45785788616.57</v>
      </c>
      <c r="I14">
        <v>250484428548.37</v>
      </c>
      <c r="J14">
        <v>733187802166.78003</v>
      </c>
    </row>
    <row r="15" spans="1:10">
      <c r="A15">
        <v>274667208718.79001</v>
      </c>
      <c r="B15">
        <v>241598146951.20001</v>
      </c>
      <c r="C15">
        <v>255441051261.26001</v>
      </c>
      <c r="D15">
        <v>421348153807.56989</v>
      </c>
      <c r="E15">
        <v>211933242151.34</v>
      </c>
      <c r="F15">
        <v>7037479477.1200008</v>
      </c>
      <c r="G15">
        <v>461530948062.71008</v>
      </c>
      <c r="H15">
        <v>75589208095.48999</v>
      </c>
      <c r="I15">
        <v>373092379525.19012</v>
      </c>
      <c r="J15">
        <v>857502419334.37988</v>
      </c>
    </row>
    <row r="16" spans="1:10">
      <c r="A16">
        <v>302018725151.67987</v>
      </c>
      <c r="B16">
        <v>202504120083.06</v>
      </c>
      <c r="C16">
        <v>252111034381.10001</v>
      </c>
      <c r="D16">
        <v>469776257435.23999</v>
      </c>
      <c r="E16">
        <v>290321682908.04999</v>
      </c>
      <c r="F16">
        <v>8346065172.2399998</v>
      </c>
      <c r="G16">
        <v>340763716478.02002</v>
      </c>
      <c r="H16">
        <v>74614872338.830017</v>
      </c>
      <c r="I16">
        <v>378333290620.00989</v>
      </c>
      <c r="J16">
        <v>906645592711.50024</v>
      </c>
    </row>
    <row r="17" spans="1:10">
      <c r="A17">
        <v>435217302176.15002</v>
      </c>
      <c r="B17">
        <v>423133903070.82013</v>
      </c>
      <c r="C17">
        <v>374989824842.43988</v>
      </c>
      <c r="D17">
        <v>1089281256496.64</v>
      </c>
      <c r="E17">
        <v>540491429215.81982</v>
      </c>
      <c r="F17">
        <v>12463060339.51</v>
      </c>
      <c r="G17">
        <v>601009348398.41992</v>
      </c>
      <c r="H17">
        <v>114630047360.77</v>
      </c>
      <c r="I17">
        <v>546658328792.60999</v>
      </c>
      <c r="J17">
        <v>1110380469171.75</v>
      </c>
    </row>
    <row r="18" spans="1:10">
      <c r="A18">
        <v>274573397788.89001</v>
      </c>
      <c r="B18">
        <v>220643855710.60999</v>
      </c>
      <c r="C18">
        <v>262313455327.92001</v>
      </c>
      <c r="D18">
        <v>392919453466.85999</v>
      </c>
      <c r="E18">
        <v>123257450954.67999</v>
      </c>
      <c r="F18">
        <v>3626393520.2199998</v>
      </c>
      <c r="G18">
        <v>309904174129.66998</v>
      </c>
      <c r="H18">
        <v>55281789250.209999</v>
      </c>
      <c r="I18">
        <v>300918933006.27002</v>
      </c>
      <c r="J18">
        <v>863351199632.41003</v>
      </c>
    </row>
    <row r="19" spans="1:10">
      <c r="A19">
        <v>293204653241</v>
      </c>
      <c r="B19">
        <v>306622014459.15002</v>
      </c>
      <c r="C19">
        <v>283966496371.09003</v>
      </c>
      <c r="D19">
        <v>641562704890.15002</v>
      </c>
      <c r="E19">
        <v>205913726921.47</v>
      </c>
      <c r="F19">
        <v>7987660308.9899998</v>
      </c>
      <c r="G19">
        <v>507180589982.12012</v>
      </c>
      <c r="H19">
        <v>76789432256.850006</v>
      </c>
      <c r="I19">
        <v>379161777119.62</v>
      </c>
      <c r="J19">
        <v>1110140665701.4199</v>
      </c>
    </row>
    <row r="20" spans="1:10">
      <c r="A20">
        <v>315551895902.53998</v>
      </c>
      <c r="B20">
        <v>230468848536.39999</v>
      </c>
      <c r="C20">
        <v>291330577086.51001</v>
      </c>
      <c r="D20">
        <v>765864064604.25</v>
      </c>
      <c r="E20">
        <v>287223606431.03003</v>
      </c>
      <c r="F20">
        <v>6457834456.9099998</v>
      </c>
      <c r="G20">
        <v>358552988324.71002</v>
      </c>
      <c r="H20">
        <v>83170570594.190002</v>
      </c>
      <c r="I20">
        <v>407143034504.73999</v>
      </c>
      <c r="J20">
        <v>1128543215542.53</v>
      </c>
    </row>
    <row r="21" spans="1:10">
      <c r="A21">
        <v>407228541341.22992</v>
      </c>
      <c r="B21">
        <v>433455053071.40997</v>
      </c>
      <c r="C21">
        <v>408308149109.21997</v>
      </c>
      <c r="D21">
        <v>981934464271.44995</v>
      </c>
      <c r="E21">
        <v>389602924805.33002</v>
      </c>
      <c r="F21">
        <v>11668545959.530001</v>
      </c>
      <c r="G21">
        <v>602234309837.13989</v>
      </c>
      <c r="H21">
        <v>109188375330.47</v>
      </c>
      <c r="I21">
        <v>565886750566.34998</v>
      </c>
      <c r="J21">
        <v>1444087594752.5</v>
      </c>
    </row>
    <row r="22" spans="1:10">
      <c r="A22">
        <v>296966373321.79999</v>
      </c>
      <c r="B22">
        <v>273402172892.10001</v>
      </c>
      <c r="C22">
        <v>279769369307.42999</v>
      </c>
      <c r="D22">
        <v>376109435373.58002</v>
      </c>
      <c r="E22">
        <v>111527472300.47</v>
      </c>
      <c r="F22">
        <v>4060628164.3600001</v>
      </c>
      <c r="G22">
        <v>335024527574.40002</v>
      </c>
      <c r="H22">
        <v>56789853075.120003</v>
      </c>
      <c r="I22">
        <v>295264164140.57001</v>
      </c>
      <c r="J22">
        <v>1191824956927.97</v>
      </c>
    </row>
    <row r="23" spans="1:10">
      <c r="A23">
        <v>318209343580.76007</v>
      </c>
      <c r="B23">
        <v>289795454860.94012</v>
      </c>
      <c r="C23">
        <v>298780426015.84003</v>
      </c>
      <c r="D23">
        <v>414850967407.78003</v>
      </c>
      <c r="E23">
        <v>240799424406.45001</v>
      </c>
      <c r="F23">
        <v>6426222153.9399986</v>
      </c>
      <c r="G23">
        <v>525519551609.64001</v>
      </c>
      <c r="H23">
        <v>84687008867.77002</v>
      </c>
      <c r="I23">
        <v>409884896324.42999</v>
      </c>
      <c r="J23">
        <v>1521249533803.47</v>
      </c>
    </row>
    <row r="24" spans="1:10">
      <c r="A24">
        <v>348733377571.42987</v>
      </c>
      <c r="B24">
        <v>221622901510.73001</v>
      </c>
      <c r="C24">
        <v>298926004723.87</v>
      </c>
      <c r="D24">
        <v>547885525358.05988</v>
      </c>
      <c r="E24">
        <v>279530955590.71997</v>
      </c>
      <c r="F24">
        <v>6929112724.5600014</v>
      </c>
      <c r="G24">
        <v>375968565062.03998</v>
      </c>
      <c r="H24">
        <v>81608918379.719971</v>
      </c>
      <c r="I24">
        <v>408724240213.67987</v>
      </c>
      <c r="J24">
        <v>1408880891077.5701</v>
      </c>
    </row>
    <row r="25" spans="1:10">
      <c r="A25">
        <v>474997323856.59009</v>
      </c>
      <c r="B25">
        <v>494866666107.23999</v>
      </c>
      <c r="C25">
        <v>461960296537.39001</v>
      </c>
      <c r="D25">
        <v>985025831942.37988</v>
      </c>
      <c r="E25">
        <v>439629467928.02002</v>
      </c>
      <c r="F25">
        <v>10910585785.34</v>
      </c>
      <c r="G25">
        <v>657369273039.73999</v>
      </c>
      <c r="H25">
        <v>130348076494.77</v>
      </c>
      <c r="I25">
        <v>594872014615.05005</v>
      </c>
      <c r="J25">
        <v>1741220600505.46</v>
      </c>
    </row>
    <row r="26" spans="1:10">
      <c r="A26">
        <v>231606933300.29999</v>
      </c>
      <c r="B26">
        <v>262339336837.39999</v>
      </c>
      <c r="C26">
        <v>290502389356.21002</v>
      </c>
      <c r="D26">
        <v>347702456692.08002</v>
      </c>
      <c r="E26">
        <v>140541489034.28</v>
      </c>
      <c r="F26">
        <v>4183495090.4499998</v>
      </c>
      <c r="G26">
        <v>374747462520.15002</v>
      </c>
      <c r="H26">
        <v>65336479804.910004</v>
      </c>
      <c r="I26">
        <v>344848988222.75</v>
      </c>
      <c r="J26">
        <v>1419103464219.48</v>
      </c>
    </row>
    <row r="27" spans="1:10">
      <c r="A27">
        <v>320423969793.92999</v>
      </c>
      <c r="B27">
        <v>362679851384.28992</v>
      </c>
      <c r="C27">
        <v>324523957317.53998</v>
      </c>
      <c r="D27">
        <v>551522037295.56006</v>
      </c>
      <c r="E27">
        <v>218881158124.54001</v>
      </c>
      <c r="F27">
        <v>7044098893.2299995</v>
      </c>
      <c r="G27">
        <v>595311074412.42993</v>
      </c>
      <c r="H27">
        <v>97162685031.689972</v>
      </c>
      <c r="I27">
        <v>458974523880.38</v>
      </c>
      <c r="J27">
        <v>1581216367660.8701</v>
      </c>
    </row>
    <row r="28" spans="1:10">
      <c r="A28">
        <v>317928115168.90997</v>
      </c>
      <c r="B28">
        <v>283405056000.68011</v>
      </c>
      <c r="C28">
        <v>329810720475.51001</v>
      </c>
      <c r="D28">
        <v>620874323875.84998</v>
      </c>
      <c r="E28">
        <v>291556000320.03003</v>
      </c>
      <c r="F28">
        <v>8349871388.5999985</v>
      </c>
      <c r="G28">
        <v>442469073768.19012</v>
      </c>
      <c r="H28">
        <v>87544318112.580017</v>
      </c>
      <c r="I28">
        <v>487550321802.84998</v>
      </c>
      <c r="J28">
        <v>1616998688518.5701</v>
      </c>
    </row>
    <row r="29" spans="1:10">
      <c r="A29">
        <v>496605152302.09998</v>
      </c>
      <c r="B29">
        <v>608751690130.74011</v>
      </c>
      <c r="C29">
        <v>573751198311.71997</v>
      </c>
      <c r="D29">
        <v>1273710803016.5701</v>
      </c>
      <c r="E29">
        <v>544116506309.09998</v>
      </c>
      <c r="F29">
        <v>19015475042.529999</v>
      </c>
      <c r="G29">
        <v>819279606675.35986</v>
      </c>
      <c r="H29">
        <v>155846095543.56</v>
      </c>
      <c r="I29">
        <v>804577009299.45996</v>
      </c>
      <c r="J29">
        <v>1894987199326.3999</v>
      </c>
    </row>
    <row r="30" spans="1:10">
      <c r="A30">
        <v>272127074937.32001</v>
      </c>
      <c r="B30">
        <v>560694130925.51001</v>
      </c>
      <c r="C30">
        <v>350985718203.31</v>
      </c>
      <c r="D30">
        <v>446407504526.96002</v>
      </c>
      <c r="E30">
        <v>121852460977.85001</v>
      </c>
      <c r="F30">
        <v>9025701160.75</v>
      </c>
      <c r="G30">
        <v>553092121790.67004</v>
      </c>
      <c r="H30">
        <v>65533641600.989998</v>
      </c>
      <c r="I30">
        <v>466794108255.15997</v>
      </c>
      <c r="J30">
        <v>1589785656201.8</v>
      </c>
    </row>
    <row r="31" spans="1:10">
      <c r="A31">
        <v>348924920489.07001</v>
      </c>
      <c r="B31">
        <v>405729834626.42987</v>
      </c>
      <c r="C31">
        <v>406877919215.34003</v>
      </c>
      <c r="D31">
        <v>708753658113.55005</v>
      </c>
      <c r="E31">
        <v>212400942808.88</v>
      </c>
      <c r="F31">
        <v>7228831836.3400002</v>
      </c>
      <c r="G31">
        <v>711373330994.31995</v>
      </c>
      <c r="H31">
        <v>137650962291.66</v>
      </c>
      <c r="I31">
        <v>574763051258.07007</v>
      </c>
      <c r="J31">
        <v>1823279200789.02</v>
      </c>
    </row>
    <row r="32" spans="1:10">
      <c r="A32">
        <v>324970588841.90002</v>
      </c>
      <c r="B32">
        <v>250364481029.40009</v>
      </c>
      <c r="C32">
        <v>419930605189.03992</v>
      </c>
      <c r="D32">
        <v>758208393949.79004</v>
      </c>
      <c r="E32">
        <v>245667288875.38</v>
      </c>
      <c r="F32">
        <v>10861090126.639999</v>
      </c>
      <c r="G32">
        <v>516530116562.56012</v>
      </c>
      <c r="H32">
        <v>103444782237.33</v>
      </c>
      <c r="I32">
        <v>541422289549</v>
      </c>
      <c r="J32">
        <v>1832873943834.9109</v>
      </c>
    </row>
    <row r="33" spans="1:10">
      <c r="A33">
        <v>490237526856.70001</v>
      </c>
      <c r="B33">
        <v>597217827465.13989</v>
      </c>
      <c r="C33">
        <v>751409073992.42017</v>
      </c>
      <c r="D33">
        <v>1357601617963.98</v>
      </c>
      <c r="E33">
        <v>494780110982.69012</v>
      </c>
      <c r="F33">
        <v>16039829355.42</v>
      </c>
      <c r="G33">
        <v>777537721110.67017</v>
      </c>
      <c r="H33">
        <v>149268711564.73001</v>
      </c>
      <c r="I33">
        <v>887165469856.16016</v>
      </c>
      <c r="J33">
        <v>2140054026733.5</v>
      </c>
    </row>
    <row r="34" spans="1:10">
      <c r="A34">
        <v>278594619588.97998</v>
      </c>
      <c r="B34">
        <v>687433584254.46997</v>
      </c>
      <c r="C34">
        <v>390710254211.5</v>
      </c>
      <c r="D34">
        <v>513111720316.70001</v>
      </c>
      <c r="E34">
        <v>116945759211.57001</v>
      </c>
      <c r="F34">
        <v>8053733003.3299999</v>
      </c>
      <c r="G34">
        <v>642905387497.27002</v>
      </c>
      <c r="H34">
        <v>86325141636.300003</v>
      </c>
      <c r="I34">
        <v>480332320053.75989</v>
      </c>
      <c r="J34">
        <v>1769190556194.95</v>
      </c>
    </row>
    <row r="35" spans="1:10">
      <c r="A35">
        <v>353902597142.68011</v>
      </c>
      <c r="B35">
        <v>398674686812.58008</v>
      </c>
      <c r="C35">
        <v>486236815356.54999</v>
      </c>
      <c r="D35">
        <v>614903117757.66016</v>
      </c>
      <c r="E35">
        <v>231257602722.70999</v>
      </c>
      <c r="F35">
        <v>11621055326.809999</v>
      </c>
      <c r="G35">
        <v>778803465649.21997</v>
      </c>
      <c r="H35">
        <v>122820231620.02</v>
      </c>
      <c r="I35">
        <v>617014257540.56006</v>
      </c>
      <c r="J35">
        <v>2032604901711.73</v>
      </c>
    </row>
    <row r="36" spans="1:10">
      <c r="A36">
        <v>369185717877.34003</v>
      </c>
      <c r="B36">
        <v>314635436242.41992</v>
      </c>
      <c r="C36">
        <v>497031140817.13989</v>
      </c>
      <c r="D36">
        <v>783721677843.38989</v>
      </c>
      <c r="E36">
        <v>245435856702.75</v>
      </c>
      <c r="F36">
        <v>12226974650.59</v>
      </c>
      <c r="G36">
        <v>586355147623.13989</v>
      </c>
      <c r="H36">
        <v>112875473112.74001</v>
      </c>
      <c r="I36">
        <v>591759417928.53992</v>
      </c>
      <c r="J36">
        <v>2013859650846.4099</v>
      </c>
    </row>
    <row r="37" spans="1:10">
      <c r="A37">
        <v>524263704121.88989</v>
      </c>
      <c r="B37">
        <v>704757875960.09009</v>
      </c>
      <c r="C37">
        <v>785344251623.34009</v>
      </c>
      <c r="D37">
        <v>1369942215377.0601</v>
      </c>
      <c r="E37">
        <v>459120473384.71002</v>
      </c>
      <c r="F37">
        <v>15145214749</v>
      </c>
      <c r="G37">
        <v>880697602604.54004</v>
      </c>
      <c r="H37">
        <v>172739170842.79999</v>
      </c>
      <c r="I37">
        <v>848165354549.12012</v>
      </c>
      <c r="J37">
        <v>2581698931834.5298</v>
      </c>
    </row>
    <row r="38" spans="1:10">
      <c r="A38">
        <v>333637339233.84998</v>
      </c>
      <c r="B38">
        <v>973945011584.57996</v>
      </c>
      <c r="C38">
        <v>443507468154.12</v>
      </c>
      <c r="D38">
        <v>546594240161.75</v>
      </c>
      <c r="E38">
        <v>158053179600.54999</v>
      </c>
      <c r="F38">
        <v>8391107579.7700005</v>
      </c>
      <c r="G38">
        <v>629508867248</v>
      </c>
      <c r="H38">
        <v>101455990215.66</v>
      </c>
      <c r="I38">
        <v>537560573202.5</v>
      </c>
      <c r="J38">
        <v>1542144874296.1899</v>
      </c>
    </row>
    <row r="39" spans="1:10">
      <c r="A39">
        <v>366829256903.01001</v>
      </c>
      <c r="B39">
        <v>440861256436.49011</v>
      </c>
      <c r="C39">
        <v>495392019253.29999</v>
      </c>
      <c r="D39">
        <v>752971082079.44995</v>
      </c>
      <c r="E39">
        <v>193904392013.85001</v>
      </c>
      <c r="F39">
        <v>18006406719.32</v>
      </c>
      <c r="G39">
        <v>881080909694.90991</v>
      </c>
      <c r="H39">
        <v>134048813740.35001</v>
      </c>
      <c r="I39">
        <v>636780688656.1499</v>
      </c>
      <c r="J39">
        <v>2135039030994.6699</v>
      </c>
    </row>
    <row r="40" spans="1:10">
      <c r="A40">
        <v>372272298187.39001</v>
      </c>
      <c r="B40">
        <v>407761120501.92987</v>
      </c>
      <c r="C40">
        <v>500363016580.71979</v>
      </c>
      <c r="D40">
        <v>816718772828.90015</v>
      </c>
      <c r="E40">
        <v>256885551148.51999</v>
      </c>
      <c r="F40">
        <v>19162142014.259998</v>
      </c>
      <c r="G40">
        <v>611262679743.51001</v>
      </c>
      <c r="H40">
        <v>122878545680.57001</v>
      </c>
      <c r="I40">
        <v>674997927684.80005</v>
      </c>
      <c r="J40">
        <v>2146829649928.3999</v>
      </c>
    </row>
    <row r="41" spans="1:10">
      <c r="A41">
        <v>566655717058.98999</v>
      </c>
      <c r="B41">
        <v>658098869243.60986</v>
      </c>
      <c r="C41">
        <v>753662124821.4502</v>
      </c>
      <c r="D41">
        <v>2426829706118.6499</v>
      </c>
      <c r="E41">
        <v>395912154866</v>
      </c>
      <c r="F41">
        <v>24646945112.759998</v>
      </c>
      <c r="G41">
        <v>915440130481.72021</v>
      </c>
      <c r="H41">
        <v>168975132146.17999</v>
      </c>
      <c r="I41">
        <v>937017802570.92017</v>
      </c>
      <c r="J41">
        <v>2584495270880.98</v>
      </c>
    </row>
    <row r="42" spans="1:10">
      <c r="A42">
        <v>332932263085.02002</v>
      </c>
      <c r="B42">
        <v>1452812866222.98</v>
      </c>
      <c r="C42">
        <v>429333467819.21002</v>
      </c>
      <c r="D42">
        <v>593594559076.68005</v>
      </c>
      <c r="E42">
        <v>174747130791.81</v>
      </c>
      <c r="F42">
        <v>18024671301.560001</v>
      </c>
      <c r="G42">
        <v>637693976241.03003</v>
      </c>
      <c r="H42">
        <v>104632674450.66</v>
      </c>
      <c r="I42">
        <v>539865314388.07001</v>
      </c>
      <c r="J42">
        <v>2013961335786.78</v>
      </c>
    </row>
    <row r="43" spans="1:10">
      <c r="A43">
        <v>428090669590.05988</v>
      </c>
      <c r="B43">
        <v>459879205020.11011</v>
      </c>
      <c r="C43">
        <v>497669269232.19</v>
      </c>
      <c r="D43">
        <v>700744454562.2699</v>
      </c>
      <c r="E43">
        <v>179118246457.17999</v>
      </c>
      <c r="F43">
        <v>21868354451.080002</v>
      </c>
      <c r="G43">
        <v>917431148173.59009</v>
      </c>
      <c r="H43">
        <v>134468380437.62</v>
      </c>
      <c r="I43">
        <v>753317864898.88989</v>
      </c>
      <c r="J43">
        <v>2907521757423.1201</v>
      </c>
    </row>
    <row r="44" spans="1:10">
      <c r="A44">
        <v>422126770523.12</v>
      </c>
      <c r="B44">
        <v>396786876272.90009</v>
      </c>
      <c r="C44">
        <v>483420430401.0199</v>
      </c>
      <c r="D44">
        <v>1000259244655.63</v>
      </c>
      <c r="E44">
        <v>223297483898.53</v>
      </c>
      <c r="F44">
        <v>14809947852.5</v>
      </c>
      <c r="G44">
        <v>616423156650.22998</v>
      </c>
      <c r="H44">
        <v>133263158161.21001</v>
      </c>
      <c r="I44">
        <v>780371096598.84985</v>
      </c>
      <c r="J44">
        <v>2386338189571.4092</v>
      </c>
    </row>
    <row r="45" spans="1:10">
      <c r="A45">
        <v>655657567777.22998</v>
      </c>
      <c r="B45">
        <v>873213621833.22998</v>
      </c>
      <c r="C45">
        <v>661737916155.65015</v>
      </c>
      <c r="D45">
        <v>1479816196075.1101</v>
      </c>
      <c r="E45">
        <v>402768870202.34998</v>
      </c>
      <c r="F45">
        <v>17008733306.860001</v>
      </c>
      <c r="G45">
        <v>863016082622.19971</v>
      </c>
      <c r="H45">
        <v>148965880984.95999</v>
      </c>
      <c r="I45">
        <v>1042308763597.35</v>
      </c>
      <c r="J45">
        <v>2747558512727.5908</v>
      </c>
    </row>
    <row r="46" spans="1:10">
      <c r="A46">
        <v>325608471763.29999</v>
      </c>
      <c r="B46">
        <v>886144787786.77002</v>
      </c>
      <c r="C46">
        <v>401408576263.5</v>
      </c>
      <c r="D46">
        <v>461569912641.70001</v>
      </c>
      <c r="E46">
        <v>142279006350.97</v>
      </c>
      <c r="F46">
        <v>22011892423.900002</v>
      </c>
      <c r="G46">
        <v>655765753451.03003</v>
      </c>
      <c r="H46">
        <v>97499407184.389999</v>
      </c>
      <c r="I46">
        <v>619289698702.11011</v>
      </c>
      <c r="J46">
        <v>2493140985336.7598</v>
      </c>
    </row>
    <row r="47" spans="1:10">
      <c r="A47">
        <v>469495837852.74011</v>
      </c>
      <c r="B47">
        <v>585366682161.08008</v>
      </c>
      <c r="C47">
        <v>477254040626.46997</v>
      </c>
      <c r="D47">
        <v>892112597730.25</v>
      </c>
      <c r="E47">
        <v>212085811384.57999</v>
      </c>
      <c r="F47">
        <v>30708474023.849998</v>
      </c>
      <c r="G47">
        <v>930586997192.5</v>
      </c>
      <c r="H47">
        <v>132499061897.61</v>
      </c>
      <c r="I47">
        <v>794558415681.56982</v>
      </c>
      <c r="J47">
        <v>2561959232530.2212</v>
      </c>
    </row>
    <row r="48" spans="1:10">
      <c r="A48">
        <v>448535387529.62988</v>
      </c>
      <c r="B48">
        <v>481639930711.15991</v>
      </c>
      <c r="C48">
        <v>460995593488.29999</v>
      </c>
      <c r="D48">
        <v>1009695794406.63</v>
      </c>
      <c r="E48">
        <v>233844162330.85999</v>
      </c>
      <c r="F48">
        <v>12657002005.1</v>
      </c>
      <c r="G48">
        <v>577507070719.62988</v>
      </c>
      <c r="H48">
        <v>133056187372.45</v>
      </c>
      <c r="I48">
        <v>821786931129.71997</v>
      </c>
      <c r="J48">
        <v>2509764305377.689</v>
      </c>
    </row>
    <row r="49" spans="1:10">
      <c r="A49">
        <v>606264921778.96997</v>
      </c>
      <c r="B49">
        <v>1824412274634.45</v>
      </c>
      <c r="C49">
        <v>671764207656.73999</v>
      </c>
      <c r="D49">
        <v>1526443978091.6001</v>
      </c>
      <c r="E49">
        <v>404404649658.02002</v>
      </c>
      <c r="F49">
        <v>18597743633.299999</v>
      </c>
      <c r="G49">
        <v>939257134621.11987</v>
      </c>
      <c r="H49">
        <v>179563434930.09</v>
      </c>
      <c r="I49">
        <v>1151012466291.78</v>
      </c>
      <c r="J49">
        <v>2914384507494.73</v>
      </c>
    </row>
    <row r="50" spans="1:10">
      <c r="A50">
        <v>338478535865.52002</v>
      </c>
      <c r="B50">
        <v>729288931431.18994</v>
      </c>
      <c r="C50">
        <v>392072570349.39001</v>
      </c>
      <c r="D50">
        <v>575878318393.39001</v>
      </c>
      <c r="E50">
        <v>181131461942.78</v>
      </c>
      <c r="F50">
        <v>40232005213.160004</v>
      </c>
      <c r="G50">
        <v>689195767675.83997</v>
      </c>
      <c r="H50">
        <v>106579306591.92</v>
      </c>
      <c r="I50">
        <v>593886877220.69006</v>
      </c>
      <c r="J50">
        <v>3016920442501.7002</v>
      </c>
    </row>
    <row r="51" spans="1:10">
      <c r="A51">
        <v>453452264979.12</v>
      </c>
      <c r="B51">
        <v>626210826091.66016</v>
      </c>
      <c r="C51">
        <v>459998691047.25</v>
      </c>
      <c r="D51">
        <v>928128591747.9801</v>
      </c>
      <c r="E51">
        <v>234791947565.28</v>
      </c>
      <c r="F51">
        <v>26074254214.859989</v>
      </c>
      <c r="G51">
        <v>960682400712.81995</v>
      </c>
      <c r="H51">
        <v>144233373067.54001</v>
      </c>
      <c r="I51">
        <v>787490621257.27991</v>
      </c>
      <c r="J51">
        <v>2759563925191.1201</v>
      </c>
    </row>
    <row r="52" spans="1:10">
      <c r="A52">
        <v>473994747200.2301</v>
      </c>
      <c r="B52">
        <v>443808793999.40991</v>
      </c>
      <c r="C52">
        <v>484834145298.21008</v>
      </c>
      <c r="D52">
        <v>1045676566705.29</v>
      </c>
      <c r="E52">
        <v>264663652189.34</v>
      </c>
      <c r="F52">
        <v>23703464709.790001</v>
      </c>
      <c r="G52">
        <v>611567488788.28003</v>
      </c>
      <c r="H52">
        <v>142207505626.06</v>
      </c>
      <c r="I52">
        <v>755852769515.29004</v>
      </c>
      <c r="J52">
        <v>2745292097173.4492</v>
      </c>
    </row>
    <row r="53" spans="1:10">
      <c r="A53">
        <v>686681694728.87988</v>
      </c>
      <c r="B53">
        <v>1054897039988.4301</v>
      </c>
      <c r="C53">
        <v>697217332893.66992</v>
      </c>
      <c r="D53">
        <v>1782358781308.26</v>
      </c>
      <c r="E53">
        <v>529311739993.95007</v>
      </c>
      <c r="F53">
        <v>26272476657.139999</v>
      </c>
      <c r="G53">
        <v>1002713333141.7</v>
      </c>
      <c r="H53">
        <v>227156283759.6301</v>
      </c>
      <c r="I53">
        <v>1010739560462.83</v>
      </c>
      <c r="J53">
        <v>3094136939523.23</v>
      </c>
    </row>
    <row r="54" spans="1:10">
      <c r="A54">
        <v>400625759365.12</v>
      </c>
      <c r="B54">
        <v>756427323721.34998</v>
      </c>
      <c r="C54">
        <v>417768856623.12</v>
      </c>
      <c r="D54">
        <v>615794531642.69995</v>
      </c>
      <c r="E54">
        <v>199608633161.26999</v>
      </c>
      <c r="F54">
        <v>35002972711.900002</v>
      </c>
      <c r="G54">
        <v>771687018100.65002</v>
      </c>
      <c r="H54">
        <v>130947238008.03</v>
      </c>
      <c r="I54">
        <v>697220924922.79993</v>
      </c>
      <c r="J54">
        <v>2830483054199.1401</v>
      </c>
    </row>
    <row r="55" spans="1:10">
      <c r="A55">
        <v>495788636147.85999</v>
      </c>
      <c r="B55">
        <v>678415189802.93005</v>
      </c>
      <c r="C55">
        <v>486741189118.45001</v>
      </c>
      <c r="D55">
        <v>906994942476.17993</v>
      </c>
      <c r="E55">
        <v>247872596411.35001</v>
      </c>
      <c r="F55">
        <v>44906484033.310013</v>
      </c>
      <c r="G55">
        <v>1092287769506.65</v>
      </c>
      <c r="H55">
        <v>164797419451.64999</v>
      </c>
      <c r="I55">
        <v>901557217664.46008</v>
      </c>
      <c r="J55">
        <v>2939218364842.7002</v>
      </c>
    </row>
    <row r="56" spans="1:10">
      <c r="A56">
        <v>492674380619.53003</v>
      </c>
      <c r="B56">
        <v>495320199582.88989</v>
      </c>
      <c r="C56">
        <v>484331382682.39001</v>
      </c>
      <c r="D56">
        <v>1048241877590.47</v>
      </c>
      <c r="E56">
        <v>285662437955.38</v>
      </c>
      <c r="F56">
        <v>28019900178.82999</v>
      </c>
      <c r="G56">
        <v>663072705457.36987</v>
      </c>
      <c r="H56">
        <v>156476140722.73001</v>
      </c>
      <c r="I56">
        <v>887925799526.77026</v>
      </c>
      <c r="J56">
        <v>2873577449906.3398</v>
      </c>
    </row>
    <row r="57" spans="1:10">
      <c r="A57">
        <v>742460795734.27002</v>
      </c>
      <c r="B57">
        <v>898247020337.45996</v>
      </c>
      <c r="C57">
        <v>721650540726.27002</v>
      </c>
      <c r="D57">
        <v>1871844676534.0901</v>
      </c>
      <c r="E57">
        <v>590957994375.59009</v>
      </c>
      <c r="F57">
        <v>40322789817.280006</v>
      </c>
      <c r="G57">
        <v>1141526722905.6499</v>
      </c>
      <c r="H57">
        <v>212488132563.2601</v>
      </c>
      <c r="I57">
        <v>1160670220283.76</v>
      </c>
      <c r="J57">
        <v>3354950698944.1211</v>
      </c>
    </row>
    <row r="58" spans="1:10">
      <c r="A58">
        <v>411915160603.95001</v>
      </c>
      <c r="B58">
        <v>802654379399.66003</v>
      </c>
      <c r="C58">
        <v>426520014279.16998</v>
      </c>
      <c r="D58">
        <v>588408108726.68994</v>
      </c>
      <c r="E58">
        <v>259169706500.89999</v>
      </c>
      <c r="F58">
        <v>67019806155.339996</v>
      </c>
      <c r="G58">
        <v>813413512176.16003</v>
      </c>
      <c r="H58">
        <v>134347529767.46001</v>
      </c>
      <c r="I58">
        <v>762070631443.02002</v>
      </c>
      <c r="J58">
        <v>2907091569417.3198</v>
      </c>
    </row>
    <row r="59" spans="1:10">
      <c r="A59">
        <v>515600917187.56</v>
      </c>
      <c r="B59">
        <v>552013046548.35999</v>
      </c>
      <c r="C59">
        <v>495297902659.16998</v>
      </c>
      <c r="D59">
        <v>965741340211.56006</v>
      </c>
      <c r="E59">
        <v>308192623189.33002</v>
      </c>
      <c r="F59">
        <v>54010838104.820007</v>
      </c>
      <c r="G59">
        <v>1177222924656.0701</v>
      </c>
      <c r="H59">
        <v>172191698954.62</v>
      </c>
      <c r="I59">
        <v>1010776890728.9</v>
      </c>
      <c r="J59">
        <v>3111488368339.5811</v>
      </c>
    </row>
    <row r="60" spans="1:10">
      <c r="A60">
        <v>551466940246.5</v>
      </c>
      <c r="B60">
        <v>664184759474.69995</v>
      </c>
      <c r="C60">
        <v>501711860056.02008</v>
      </c>
      <c r="D60">
        <v>1214002517525.5901</v>
      </c>
      <c r="E60">
        <v>358713944379.64001</v>
      </c>
      <c r="F60">
        <v>47582236369.929993</v>
      </c>
      <c r="G60">
        <v>778411158672.26025</v>
      </c>
      <c r="H60">
        <v>181098949332.25</v>
      </c>
      <c r="I60">
        <v>1027014956247.92</v>
      </c>
      <c r="J60">
        <v>3167083367068.8198</v>
      </c>
    </row>
    <row r="61" spans="1:10">
      <c r="A61">
        <v>856162168012.21021</v>
      </c>
      <c r="B61">
        <v>980001221552.76001</v>
      </c>
      <c r="C61">
        <v>810030808066.66968</v>
      </c>
      <c r="D61">
        <v>2402142639402.4102</v>
      </c>
      <c r="E61">
        <v>648791839121.7301</v>
      </c>
      <c r="F61">
        <v>81679864062.519989</v>
      </c>
      <c r="G61">
        <v>1281615870087.1599</v>
      </c>
      <c r="H61">
        <v>256334921495.44</v>
      </c>
      <c r="I61">
        <v>1365319519563.2</v>
      </c>
      <c r="J61">
        <v>3451415851285.0801</v>
      </c>
    </row>
    <row r="62" spans="1:10">
      <c r="A62">
        <v>472859579473.56</v>
      </c>
      <c r="B62">
        <v>860886518672.63</v>
      </c>
      <c r="C62">
        <v>462813626085.15002</v>
      </c>
      <c r="D62">
        <v>700249107150.09998</v>
      </c>
      <c r="E62">
        <v>334013842090.81</v>
      </c>
      <c r="F62">
        <v>90990597950.149994</v>
      </c>
      <c r="G62">
        <v>916480676584.98999</v>
      </c>
      <c r="H62">
        <v>163859985846.01999</v>
      </c>
      <c r="I62">
        <v>968164984430.97998</v>
      </c>
      <c r="J62">
        <v>3435600417028.98</v>
      </c>
    </row>
    <row r="63" spans="1:10">
      <c r="A63">
        <v>631565062223.11987</v>
      </c>
      <c r="B63">
        <v>654638483502.50989</v>
      </c>
      <c r="C63">
        <v>552300164244</v>
      </c>
      <c r="D63">
        <v>1252730781872.6299</v>
      </c>
      <c r="E63">
        <v>324829706355.67999</v>
      </c>
      <c r="F63">
        <v>47453834412.410004</v>
      </c>
      <c r="G63">
        <v>1214374531054.1799</v>
      </c>
      <c r="H63">
        <v>111075387844.67999</v>
      </c>
      <c r="I63">
        <v>1384676924142.3301</v>
      </c>
      <c r="J63">
        <v>3679857328317.5698</v>
      </c>
    </row>
    <row r="64" spans="1:10">
      <c r="A64">
        <v>582272538852.36011</v>
      </c>
      <c r="B64">
        <v>583537552871.17017</v>
      </c>
      <c r="C64">
        <v>556368997238.43005</v>
      </c>
      <c r="D64">
        <v>1422701905195.0901</v>
      </c>
      <c r="E64">
        <v>369437644876.22998</v>
      </c>
      <c r="F64">
        <v>66777774319.610023</v>
      </c>
      <c r="G64">
        <v>820543696411.49023</v>
      </c>
      <c r="H64">
        <v>238694717008.7399</v>
      </c>
      <c r="I64">
        <v>1318684188883.5901</v>
      </c>
      <c r="J64">
        <v>3590649716779.251</v>
      </c>
    </row>
    <row r="65" spans="1:10">
      <c r="A65">
        <v>864935254012.08008</v>
      </c>
      <c r="B65">
        <v>1071628848573.51</v>
      </c>
      <c r="C65">
        <v>820892804757.18994</v>
      </c>
      <c r="D65">
        <v>2665080842546.73</v>
      </c>
      <c r="E65">
        <v>562222005948.64014</v>
      </c>
      <c r="F65">
        <v>98684782303.100006</v>
      </c>
      <c r="G65">
        <v>1372564751342.3</v>
      </c>
      <c r="H65">
        <v>270235471063.1001</v>
      </c>
      <c r="I65">
        <v>1668555934698.51</v>
      </c>
      <c r="J65">
        <v>4063448877350.1001</v>
      </c>
    </row>
    <row r="66" spans="1:10">
      <c r="A66">
        <v>547866760717.90997</v>
      </c>
      <c r="B66">
        <v>903772426537.58997</v>
      </c>
      <c r="C66">
        <v>494519141210.38</v>
      </c>
      <c r="D66">
        <v>906840851835.55005</v>
      </c>
      <c r="E66">
        <v>444567559683.83002</v>
      </c>
      <c r="F66">
        <v>107881806664.09</v>
      </c>
      <c r="G66">
        <v>973559914899.56995</v>
      </c>
      <c r="H66">
        <v>146967203516.07999</v>
      </c>
      <c r="I66">
        <v>1075252399712.14</v>
      </c>
      <c r="J66">
        <v>3522776506303.5801</v>
      </c>
    </row>
    <row r="67" spans="1:10">
      <c r="A67">
        <v>623764310837.07007</v>
      </c>
      <c r="B67">
        <v>619253977050.94006</v>
      </c>
      <c r="C67">
        <v>564955092567.72998</v>
      </c>
      <c r="D67">
        <v>1643731005841.1001</v>
      </c>
      <c r="E67">
        <v>370595631243.77002</v>
      </c>
      <c r="F67">
        <v>123521863333.64999</v>
      </c>
      <c r="G67">
        <v>1363730551279.1299</v>
      </c>
      <c r="H67">
        <v>204464122439.10999</v>
      </c>
      <c r="I67">
        <v>1250727953701.8</v>
      </c>
      <c r="J67">
        <v>3733593430046.8901</v>
      </c>
    </row>
    <row r="68" spans="1:10">
      <c r="A68">
        <v>725638342971.26001</v>
      </c>
      <c r="B68">
        <v>537881519545.11987</v>
      </c>
      <c r="C68">
        <v>574291872902.63</v>
      </c>
      <c r="D68">
        <v>1589189635010.1899</v>
      </c>
      <c r="E68">
        <v>447945668418.31989</v>
      </c>
      <c r="F68">
        <v>86976458716.210022</v>
      </c>
      <c r="G68">
        <v>896392229117.15967</v>
      </c>
      <c r="H68">
        <v>182874084064.3699</v>
      </c>
      <c r="I68">
        <v>1363438645004.96</v>
      </c>
      <c r="J68">
        <v>4428543274258.4307</v>
      </c>
    </row>
    <row r="69" spans="1:10">
      <c r="A69">
        <v>954615674886.57983</v>
      </c>
      <c r="B69">
        <v>1514067341988.8501</v>
      </c>
      <c r="C69">
        <v>870699579555.21021</v>
      </c>
      <c r="D69">
        <v>3084970941495.2002</v>
      </c>
      <c r="E69">
        <v>908885824565.51001</v>
      </c>
      <c r="F69">
        <v>120016791959.75</v>
      </c>
      <c r="G69">
        <v>1456972499198.77</v>
      </c>
      <c r="H69">
        <v>288942023249.63013</v>
      </c>
      <c r="I69">
        <v>1915447077469.77</v>
      </c>
      <c r="J69">
        <v>4317351589203.2988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D7D3-35AF-264F-A4A5-72D2D26D3037}">
  <dimension ref="A1:K71"/>
  <sheetViews>
    <sheetView topLeftCell="A68" zoomScale="110" zoomScaleNormal="150" workbookViewId="0">
      <selection activeCell="L2" sqref="L2:M71"/>
    </sheetView>
  </sheetViews>
  <sheetFormatPr baseColWidth="10" defaultRowHeight="15"/>
  <cols>
    <col min="1" max="3" width="18.1640625" bestFit="1" customWidth="1"/>
    <col min="4" max="4" width="19.33203125" bestFit="1" customWidth="1"/>
    <col min="5" max="5" width="18.1640625" bestFit="1" customWidth="1"/>
    <col min="6" max="6" width="12.1640625" bestFit="1" customWidth="1"/>
    <col min="7" max="7" width="19.33203125" bestFit="1" customWidth="1"/>
    <col min="8" max="8" width="12" bestFit="1" customWidth="1"/>
    <col min="9" max="10" width="19.33203125" bestFit="1" customWidth="1"/>
    <col min="11" max="11" width="11.1640625" bestFit="1" customWidth="1"/>
    <col min="12" max="12" width="12.1640625" bestFit="1" customWidth="1"/>
    <col min="13" max="13" width="12" bestFit="1" customWidth="1"/>
    <col min="14" max="16" width="11.83203125" bestFit="1" customWidth="1"/>
    <col min="17" max="17" width="12.1640625" bestFit="1" customWidth="1"/>
    <col min="18" max="18" width="11" bestFit="1" customWidth="1"/>
    <col min="19" max="21" width="11.83203125" bestFit="1" customWidth="1"/>
    <col min="29" max="29" width="11.83203125" bestFit="1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1">
      <c r="A2">
        <v>399024633447.08502</v>
      </c>
      <c r="B2">
        <v>304853504839.52472</v>
      </c>
      <c r="C2">
        <v>272675745998.67239</v>
      </c>
      <c r="D2">
        <v>279546216129.49738</v>
      </c>
      <c r="E2">
        <v>185428176153.24362</v>
      </c>
      <c r="F2">
        <v>6348640633.3015938</v>
      </c>
      <c r="G2">
        <v>362173019990.72498</v>
      </c>
      <c r="H2">
        <v>63740098492.219482</v>
      </c>
      <c r="I2">
        <v>246469590429.80905</v>
      </c>
      <c r="J2">
        <v>251505361733.52542</v>
      </c>
      <c r="K2" s="4"/>
    </row>
    <row r="3" spans="1:11">
      <c r="A3">
        <v>422410690433.91772</v>
      </c>
      <c r="B3">
        <v>327697963673.05334</v>
      </c>
      <c r="C3">
        <v>345174296085.7807</v>
      </c>
      <c r="D3">
        <v>419838113086.57806</v>
      </c>
      <c r="E3">
        <v>267093235498.40125</v>
      </c>
      <c r="F3">
        <v>11580847902.744556</v>
      </c>
      <c r="G3">
        <v>569647955556.10352</v>
      </c>
      <c r="H3">
        <v>96002951898.338791</v>
      </c>
      <c r="I3">
        <v>330092173616.41968</v>
      </c>
      <c r="J3">
        <v>316018659223.73187</v>
      </c>
      <c r="K3" s="4"/>
    </row>
    <row r="4" spans="1:11">
      <c r="A4">
        <v>540019474263.25824</v>
      </c>
      <c r="B4">
        <v>324182360738.50781</v>
      </c>
      <c r="C4">
        <v>362340026055.15131</v>
      </c>
      <c r="D4">
        <v>482239383285.45581</v>
      </c>
      <c r="E4">
        <v>311629905439.29773</v>
      </c>
      <c r="F4">
        <v>14402573610.866695</v>
      </c>
      <c r="G4">
        <v>407568327672.01398</v>
      </c>
      <c r="H4">
        <v>92240322688.871353</v>
      </c>
      <c r="I4">
        <v>346784994359.78137</v>
      </c>
      <c r="J4">
        <v>310641898658.37494</v>
      </c>
      <c r="K4" s="4"/>
    </row>
    <row r="5" spans="1:11">
      <c r="A5">
        <v>532434632338.27936</v>
      </c>
      <c r="B5">
        <v>505156685201.60266</v>
      </c>
      <c r="C5">
        <v>488809261883.23175</v>
      </c>
      <c r="D5">
        <v>727002643335.11133</v>
      </c>
      <c r="E5">
        <v>419056736549.78729</v>
      </c>
      <c r="F5">
        <v>22025575764.615379</v>
      </c>
      <c r="G5">
        <v>647791731038.87634</v>
      </c>
      <c r="H5">
        <v>133646082689.64343</v>
      </c>
      <c r="I5">
        <v>463500069297.50165</v>
      </c>
      <c r="J5">
        <v>414508232978.25592</v>
      </c>
      <c r="K5" s="4"/>
    </row>
    <row r="6" spans="1:11">
      <c r="A6">
        <v>378867022126.77252</v>
      </c>
      <c r="B6">
        <v>331263866919.29413</v>
      </c>
      <c r="C6">
        <v>327594821166.75031</v>
      </c>
      <c r="D6">
        <v>264092569606.83875</v>
      </c>
      <c r="E6">
        <v>184233091415.46408</v>
      </c>
      <c r="F6">
        <v>6889769861.2710114</v>
      </c>
      <c r="G6">
        <v>396670118231.92139</v>
      </c>
      <c r="H6">
        <v>64749044033.594368</v>
      </c>
      <c r="I6">
        <v>282852334254.14825</v>
      </c>
      <c r="J6">
        <v>278413441440.89783</v>
      </c>
      <c r="K6" s="4"/>
    </row>
    <row r="7" spans="1:11">
      <c r="A7">
        <v>427827397135.21661</v>
      </c>
      <c r="B7">
        <v>405708329519.60767</v>
      </c>
      <c r="C7">
        <v>396058692405.81561</v>
      </c>
      <c r="D7">
        <v>493636328176.43109</v>
      </c>
      <c r="E7">
        <v>298871001840.27826</v>
      </c>
      <c r="F7">
        <v>11666474643.73288</v>
      </c>
      <c r="G7">
        <v>673374407144.16663</v>
      </c>
      <c r="H7">
        <v>101165244709.59607</v>
      </c>
      <c r="I7">
        <v>879743473322.12634</v>
      </c>
      <c r="J7">
        <v>2133037374311.8232</v>
      </c>
      <c r="K7" s="4"/>
    </row>
    <row r="8" spans="1:11">
      <c r="A8">
        <v>510389132704.43372</v>
      </c>
      <c r="B8">
        <v>313173700684.65387</v>
      </c>
      <c r="C8">
        <v>389443166548.45581</v>
      </c>
      <c r="D8">
        <v>539077147500.71619</v>
      </c>
      <c r="E8">
        <v>368968747287.11017</v>
      </c>
      <c r="F8">
        <v>13246542688.009317</v>
      </c>
      <c r="G8">
        <v>489017957720.34949</v>
      </c>
      <c r="H8">
        <v>106216388832.67537</v>
      </c>
      <c r="I8">
        <v>493054381592.54456</v>
      </c>
      <c r="J8">
        <v>1285717678778.9351</v>
      </c>
      <c r="K8" s="4"/>
    </row>
    <row r="9" spans="1:11">
      <c r="A9">
        <v>589811376919.12976</v>
      </c>
      <c r="B9">
        <v>530226551367.02454</v>
      </c>
      <c r="C9">
        <v>538777283101.98889</v>
      </c>
      <c r="D9">
        <v>888936329766.65405</v>
      </c>
      <c r="E9">
        <v>600922362537.73901</v>
      </c>
      <c r="F9">
        <v>21535553437.671516</v>
      </c>
      <c r="G9">
        <v>828071811487.06604</v>
      </c>
      <c r="H9">
        <v>162987623603.66916</v>
      </c>
      <c r="I9">
        <v>827270494137.44482</v>
      </c>
      <c r="J9">
        <v>1523616645622.908</v>
      </c>
      <c r="K9" s="4"/>
    </row>
    <row r="10" spans="1:11">
      <c r="A10">
        <v>377706170882.16211</v>
      </c>
      <c r="B10">
        <v>326281652989.49854</v>
      </c>
      <c r="C10">
        <v>349783752874.84143</v>
      </c>
      <c r="D10">
        <v>367733699305.65594</v>
      </c>
      <c r="E10">
        <v>202681229173.25253</v>
      </c>
      <c r="F10">
        <v>6932998586.2113657</v>
      </c>
      <c r="G10">
        <v>454433402598.17517</v>
      </c>
      <c r="H10">
        <v>77402115687.120804</v>
      </c>
      <c r="I10">
        <v>504691337255.4325</v>
      </c>
      <c r="J10">
        <v>1192389390726.24</v>
      </c>
      <c r="K10" s="4"/>
    </row>
    <row r="11" spans="1:11">
      <c r="A11">
        <v>496135656711.3822</v>
      </c>
      <c r="B11">
        <v>447377653483.26703</v>
      </c>
      <c r="C11">
        <v>436607947760.39343</v>
      </c>
      <c r="D11">
        <v>567557516778.08899</v>
      </c>
      <c r="E11">
        <v>355441840959.37616</v>
      </c>
      <c r="F11">
        <v>12174937289.142939</v>
      </c>
      <c r="G11">
        <v>784975962627.86157</v>
      </c>
      <c r="H11">
        <v>120272829809.58891</v>
      </c>
      <c r="I11">
        <v>696557025991.04187</v>
      </c>
      <c r="J11">
        <v>1418510648307.5171</v>
      </c>
      <c r="K11" s="4"/>
    </row>
    <row r="12" spans="1:11">
      <c r="A12">
        <v>542087282971.47571</v>
      </c>
      <c r="B12">
        <v>356236944393.10382</v>
      </c>
      <c r="C12">
        <v>415840107110.47473</v>
      </c>
      <c r="D12">
        <v>689246778118.6405</v>
      </c>
      <c r="E12">
        <v>433518450493.22424</v>
      </c>
      <c r="F12">
        <v>12123873087.377708</v>
      </c>
      <c r="G12">
        <v>556816753993.29297</v>
      </c>
      <c r="H12">
        <v>120018372437.98485</v>
      </c>
      <c r="I12">
        <v>681664798037.69055</v>
      </c>
      <c r="J12">
        <v>1384210949392.7705</v>
      </c>
      <c r="K12" s="4"/>
    </row>
    <row r="13" spans="1:11">
      <c r="A13">
        <v>1004413274054.6925</v>
      </c>
      <c r="B13">
        <v>611307248657.32361</v>
      </c>
      <c r="C13">
        <v>603696092894.06543</v>
      </c>
      <c r="D13">
        <v>1590380877952.447</v>
      </c>
      <c r="E13">
        <v>1266266136498.3206</v>
      </c>
      <c r="F13">
        <v>23547835641.580242</v>
      </c>
      <c r="G13">
        <v>1003660246402.4307</v>
      </c>
      <c r="H13">
        <v>196188346979.62018</v>
      </c>
      <c r="I13">
        <v>1007049614103.2639</v>
      </c>
      <c r="J13">
        <v>1697363305755.0403</v>
      </c>
      <c r="K13" s="4"/>
    </row>
    <row r="14" spans="1:11">
      <c r="A14">
        <v>527959610649.27271</v>
      </c>
      <c r="B14">
        <v>337801421682.44476</v>
      </c>
      <c r="C14">
        <v>401346449005.70062</v>
      </c>
      <c r="D14">
        <v>522252042506.46021</v>
      </c>
      <c r="E14">
        <v>203971208314.21881</v>
      </c>
      <c r="F14">
        <v>6485591267.1005926</v>
      </c>
      <c r="G14">
        <v>502175806315.086</v>
      </c>
      <c r="H14">
        <v>87692684268.431335</v>
      </c>
      <c r="I14">
        <v>479748248759.03149</v>
      </c>
      <c r="J14">
        <v>1404261199546.2698</v>
      </c>
      <c r="K14" s="4"/>
    </row>
    <row r="15" spans="1:11">
      <c r="A15">
        <v>515127190313.90875</v>
      </c>
      <c r="B15">
        <v>453107508553.8764</v>
      </c>
      <c r="C15">
        <v>479069313154.75342</v>
      </c>
      <c r="D15">
        <v>790221343229.45081</v>
      </c>
      <c r="E15">
        <v>397472184877.04584</v>
      </c>
      <c r="F15">
        <v>13198506828.866396</v>
      </c>
      <c r="G15">
        <v>865582541241.27673</v>
      </c>
      <c r="H15">
        <v>141764488618.47473</v>
      </c>
      <c r="I15">
        <v>699719599179.05542</v>
      </c>
      <c r="J15">
        <v>1608210947420.8962</v>
      </c>
      <c r="K15" s="4"/>
    </row>
    <row r="16" spans="1:11">
      <c r="A16">
        <v>553335130922.84692</v>
      </c>
      <c r="B16">
        <v>371012240192.39478</v>
      </c>
      <c r="C16">
        <v>461898155971.28851</v>
      </c>
      <c r="D16">
        <v>860687385465.33704</v>
      </c>
      <c r="E16">
        <v>531904723261.73761</v>
      </c>
      <c r="F16">
        <v>15291009067.244738</v>
      </c>
      <c r="G16">
        <v>624320679376.49963</v>
      </c>
      <c r="H16">
        <v>136703544237.73837</v>
      </c>
      <c r="I16">
        <v>693152720224.73889</v>
      </c>
      <c r="J16">
        <v>1661085277052.5632</v>
      </c>
      <c r="K16" s="4"/>
    </row>
    <row r="17" spans="1:11">
      <c r="A17">
        <v>761473662712.6842</v>
      </c>
      <c r="B17">
        <v>740332062576.96472</v>
      </c>
      <c r="C17">
        <v>656097250672.23779</v>
      </c>
      <c r="D17">
        <v>1905850213126.5354</v>
      </c>
      <c r="E17">
        <v>945665501375.68933</v>
      </c>
      <c r="F17">
        <v>21805870671.692101</v>
      </c>
      <c r="G17">
        <v>1051550082134.0919</v>
      </c>
      <c r="H17">
        <v>200561332429.30011</v>
      </c>
      <c r="I17">
        <v>956455356431.63342</v>
      </c>
      <c r="J17">
        <v>1942766242603.6152</v>
      </c>
      <c r="K17" s="4"/>
    </row>
    <row r="18" spans="1:11">
      <c r="A18">
        <v>467733320844.85321</v>
      </c>
      <c r="B18">
        <v>375864829537.802</v>
      </c>
      <c r="C18">
        <v>446848618805.92773</v>
      </c>
      <c r="D18">
        <v>669334765401.79053</v>
      </c>
      <c r="E18">
        <v>209967962366.95309</v>
      </c>
      <c r="F18">
        <v>6177528841.3296909</v>
      </c>
      <c r="G18">
        <v>527918981505.99854</v>
      </c>
      <c r="H18">
        <v>94172032237.903427</v>
      </c>
      <c r="I18">
        <v>512612703829.12427</v>
      </c>
      <c r="J18">
        <v>1470711026309.7546</v>
      </c>
      <c r="K18" s="4"/>
    </row>
    <row r="19" spans="1:11">
      <c r="A19">
        <v>493488235307.68127</v>
      </c>
      <c r="B19">
        <v>516070789291.18909</v>
      </c>
      <c r="C19">
        <v>477939635785.69421</v>
      </c>
      <c r="D19">
        <v>1079804305886.0667</v>
      </c>
      <c r="E19">
        <v>346570221859.95319</v>
      </c>
      <c r="F19">
        <v>13443908023.112789</v>
      </c>
      <c r="G19">
        <v>853627838323.76904</v>
      </c>
      <c r="H19">
        <v>129243110557.19862</v>
      </c>
      <c r="I19">
        <v>638161346413.17834</v>
      </c>
      <c r="J19">
        <v>1868460653692.2498</v>
      </c>
      <c r="K19" s="4"/>
    </row>
    <row r="20" spans="1:11">
      <c r="A20">
        <v>529457484932.7254</v>
      </c>
      <c r="B20">
        <v>386698538294.03461</v>
      </c>
      <c r="C20">
        <v>488817074564.06219</v>
      </c>
      <c r="D20">
        <v>1285026224564.2131</v>
      </c>
      <c r="E20">
        <v>481926080143.87805</v>
      </c>
      <c r="F20">
        <v>10835456335.599028</v>
      </c>
      <c r="G20">
        <v>601608058384.62329</v>
      </c>
      <c r="H20">
        <v>139550044537.90408</v>
      </c>
      <c r="I20">
        <v>683136212635.32507</v>
      </c>
      <c r="J20">
        <v>1893557479127.2517</v>
      </c>
      <c r="K20" s="4"/>
    </row>
    <row r="21" spans="1:11">
      <c r="A21">
        <v>664561620537.48022</v>
      </c>
      <c r="B21">
        <v>707361010479.6731</v>
      </c>
      <c r="C21">
        <v>666323446674.41382</v>
      </c>
      <c r="D21">
        <v>1602431786064.4243</v>
      </c>
      <c r="E21">
        <v>635798144751.88965</v>
      </c>
      <c r="F21">
        <v>19042053846.819164</v>
      </c>
      <c r="G21">
        <v>982794102718.06543</v>
      </c>
      <c r="H21">
        <v>178185947906.50836</v>
      </c>
      <c r="I21">
        <v>923478041982.19031</v>
      </c>
      <c r="J21">
        <v>2356625567073.5083</v>
      </c>
      <c r="K21" s="4"/>
    </row>
    <row r="22" spans="1:11">
      <c r="A22">
        <v>477624264840.63794</v>
      </c>
      <c r="B22">
        <v>439724910173.31036</v>
      </c>
      <c r="C22">
        <v>449965556186.36084</v>
      </c>
      <c r="D22">
        <v>604913581832.62183</v>
      </c>
      <c r="E22">
        <v>179374608549.78302</v>
      </c>
      <c r="F22">
        <v>6530889407.1046696</v>
      </c>
      <c r="G22">
        <v>538834891965.72363</v>
      </c>
      <c r="H22">
        <v>91337653896.657104</v>
      </c>
      <c r="I22">
        <v>474886525884.89111</v>
      </c>
      <c r="J22">
        <v>1916865241353.7725</v>
      </c>
      <c r="K22" s="4"/>
    </row>
    <row r="23" spans="1:11">
      <c r="A23">
        <v>504520964245.32269</v>
      </c>
      <c r="B23">
        <v>459470739215.5708</v>
      </c>
      <c r="C23">
        <v>473716412393.41089</v>
      </c>
      <c r="D23">
        <v>657746274007.69104</v>
      </c>
      <c r="E23">
        <v>381787525231.57025</v>
      </c>
      <c r="F23">
        <v>10188776234.779593</v>
      </c>
      <c r="G23">
        <v>833211331648.32727</v>
      </c>
      <c r="H23">
        <v>134271265866.13184</v>
      </c>
      <c r="I23">
        <v>649872567524.75525</v>
      </c>
      <c r="J23">
        <v>2411941374868.792</v>
      </c>
      <c r="K23" s="4"/>
    </row>
    <row r="24" spans="1:11">
      <c r="A24">
        <v>541229159467.02625</v>
      </c>
      <c r="B24">
        <v>343955538579.69116</v>
      </c>
      <c r="C24">
        <v>463928836999.25775</v>
      </c>
      <c r="D24">
        <v>850310413183.65149</v>
      </c>
      <c r="E24">
        <v>433828001188.07593</v>
      </c>
      <c r="F24">
        <v>10753882756.742256</v>
      </c>
      <c r="G24">
        <v>583497776644.20056</v>
      </c>
      <c r="H24">
        <v>126655861297.99686</v>
      </c>
      <c r="I24">
        <v>634334110847.58728</v>
      </c>
      <c r="J24">
        <v>2186562771184.3623</v>
      </c>
      <c r="K24" s="4"/>
    </row>
    <row r="25" spans="1:11">
      <c r="A25">
        <v>707928748070.27222</v>
      </c>
      <c r="B25">
        <v>737541711929.2627</v>
      </c>
      <c r="C25">
        <v>688498561909.00098</v>
      </c>
      <c r="D25">
        <v>1468067437437.5693</v>
      </c>
      <c r="E25">
        <v>655217036420.70984</v>
      </c>
      <c r="F25">
        <v>16260970215.615446</v>
      </c>
      <c r="G25">
        <v>979733112398.31653</v>
      </c>
      <c r="H25">
        <v>194268779994.58096</v>
      </c>
      <c r="I25">
        <v>886588154116.88208</v>
      </c>
      <c r="J25">
        <v>2595088557177.1338</v>
      </c>
      <c r="K25" s="4"/>
    </row>
    <row r="26" spans="1:11">
      <c r="A26">
        <v>340062183266.44611</v>
      </c>
      <c r="B26">
        <v>385185738485.32672</v>
      </c>
      <c r="C26">
        <v>426536785237.35297</v>
      </c>
      <c r="D26">
        <v>510522093898.22491</v>
      </c>
      <c r="E26">
        <v>206353259461.99835</v>
      </c>
      <c r="F26">
        <v>6142512462.2598801</v>
      </c>
      <c r="G26">
        <v>550231542994.99487</v>
      </c>
      <c r="H26">
        <v>95931782580.072632</v>
      </c>
      <c r="I26">
        <v>506332423478.02136</v>
      </c>
      <c r="J26">
        <v>2083631156662.0461</v>
      </c>
      <c r="K26" s="4"/>
    </row>
    <row r="27" spans="1:11">
      <c r="A27">
        <v>469863901863.17017</v>
      </c>
      <c r="B27">
        <v>531827160771.30792</v>
      </c>
      <c r="C27">
        <v>475876049258.61194</v>
      </c>
      <c r="D27">
        <v>808741919569.48218</v>
      </c>
      <c r="E27">
        <v>320963363218.01025</v>
      </c>
      <c r="F27">
        <v>10329338948.055767</v>
      </c>
      <c r="G27">
        <v>872953369954.4071</v>
      </c>
      <c r="H27">
        <v>142477600330.12653</v>
      </c>
      <c r="I27">
        <v>673031923251.30298</v>
      </c>
      <c r="J27">
        <v>2318667023184.4805</v>
      </c>
      <c r="K27" s="4"/>
    </row>
    <row r="28" spans="1:11">
      <c r="A28">
        <v>462496730760.0918</v>
      </c>
      <c r="B28">
        <v>412275308874.64252</v>
      </c>
      <c r="C28">
        <v>479782607173.68066</v>
      </c>
      <c r="D28">
        <v>903198966385.54187</v>
      </c>
      <c r="E28">
        <v>424132659390.19556</v>
      </c>
      <c r="F28">
        <v>12146733916.38554</v>
      </c>
      <c r="G28">
        <v>643669088440.04456</v>
      </c>
      <c r="H28">
        <v>127352564909.77097</v>
      </c>
      <c r="I28">
        <v>709249730226.12195</v>
      </c>
      <c r="J28">
        <v>2352282076990.4883</v>
      </c>
      <c r="K28" s="4"/>
    </row>
    <row r="29" spans="1:11">
      <c r="A29">
        <v>712590263561.10059</v>
      </c>
      <c r="B29">
        <v>873511934587.50415</v>
      </c>
      <c r="C29">
        <v>823288916210.70056</v>
      </c>
      <c r="D29">
        <v>1827677205149.2078</v>
      </c>
      <c r="E29">
        <v>780765408577.31091</v>
      </c>
      <c r="F29">
        <v>27285746653.01289</v>
      </c>
      <c r="G29">
        <v>1175603330220.5447</v>
      </c>
      <c r="H29">
        <v>223627181038.17844</v>
      </c>
      <c r="I29">
        <v>1154506231870.7639</v>
      </c>
      <c r="J29">
        <v>2719161131440.4014</v>
      </c>
      <c r="K29" s="4"/>
    </row>
    <row r="30" spans="1:11">
      <c r="A30">
        <v>384821027856.828</v>
      </c>
      <c r="B30">
        <v>792890203320.43042</v>
      </c>
      <c r="C30">
        <v>496336812032.30188</v>
      </c>
      <c r="D30">
        <v>631274909983.2666</v>
      </c>
      <c r="E30">
        <v>172314310478.59137</v>
      </c>
      <c r="F30">
        <v>12763447365.935173</v>
      </c>
      <c r="G30">
        <v>782140030924.97888</v>
      </c>
      <c r="H30">
        <v>92672599100.632202</v>
      </c>
      <c r="I30">
        <v>660104065637.85474</v>
      </c>
      <c r="J30">
        <v>2248151715269.5391</v>
      </c>
      <c r="K30" s="4"/>
    </row>
    <row r="31" spans="1:11">
      <c r="A31">
        <v>482520388783.63354</v>
      </c>
      <c r="B31">
        <v>561074621069.36792</v>
      </c>
      <c r="C31">
        <v>562662281307.05151</v>
      </c>
      <c r="D31">
        <v>980119419918.26099</v>
      </c>
      <c r="E31">
        <v>293724464731.55103</v>
      </c>
      <c r="F31">
        <v>9996588215.1187496</v>
      </c>
      <c r="G31">
        <v>983742106355.05444</v>
      </c>
      <c r="H31">
        <v>190354405607.70618</v>
      </c>
      <c r="I31">
        <v>794826837139.5929</v>
      </c>
      <c r="J31">
        <v>2521371610811.5845</v>
      </c>
      <c r="K31" s="4"/>
    </row>
    <row r="32" spans="1:11">
      <c r="A32">
        <v>443749992444.50684</v>
      </c>
      <c r="B32">
        <v>341874743068.57825</v>
      </c>
      <c r="C32">
        <v>573418670113.901</v>
      </c>
      <c r="D32">
        <v>1035339752700.7225</v>
      </c>
      <c r="E32">
        <v>335460688829.74719</v>
      </c>
      <c r="F32">
        <v>14830907248.595268</v>
      </c>
      <c r="G32">
        <v>705326091628.27441</v>
      </c>
      <c r="H32">
        <v>141254694770.45877</v>
      </c>
      <c r="I32">
        <v>739316557085.54675</v>
      </c>
      <c r="J32">
        <v>2502804335699.9556</v>
      </c>
      <c r="K32" s="4"/>
    </row>
    <row r="33" spans="1:11">
      <c r="A33">
        <v>656673623842.55396</v>
      </c>
      <c r="B33">
        <v>799973836151.36194</v>
      </c>
      <c r="C33">
        <v>1006513154491.7688</v>
      </c>
      <c r="D33">
        <v>1818508631762.7285</v>
      </c>
      <c r="E33">
        <v>662758419510.38049</v>
      </c>
      <c r="F33">
        <v>21485366361.434589</v>
      </c>
      <c r="G33">
        <v>1041512501643.4608</v>
      </c>
      <c r="H33">
        <v>199945578173.11365</v>
      </c>
      <c r="I33">
        <v>1188358973197.7388</v>
      </c>
      <c r="J33">
        <v>2866604362102.8667</v>
      </c>
      <c r="K33" s="4"/>
    </row>
    <row r="34" spans="1:11">
      <c r="A34">
        <v>367622979372.5744</v>
      </c>
      <c r="B34">
        <v>907111496759.11499</v>
      </c>
      <c r="C34">
        <v>515566553067.52063</v>
      </c>
      <c r="D34">
        <v>677082923037.44788</v>
      </c>
      <c r="E34">
        <v>154317224394.97403</v>
      </c>
      <c r="F34">
        <v>10627403092.434025</v>
      </c>
      <c r="G34">
        <v>848353763454.28442</v>
      </c>
      <c r="H34">
        <v>113911409380.10916</v>
      </c>
      <c r="I34">
        <v>633828459600.62109</v>
      </c>
      <c r="J34">
        <v>2334557301593.833</v>
      </c>
      <c r="K34" s="4"/>
    </row>
    <row r="35" spans="1:11">
      <c r="A35">
        <v>460146636231.43854</v>
      </c>
      <c r="B35">
        <v>518359620891.59619</v>
      </c>
      <c r="C35">
        <v>632208513881.01001</v>
      </c>
      <c r="D35">
        <v>799501341693.56921</v>
      </c>
      <c r="E35">
        <v>300682755240.98486</v>
      </c>
      <c r="F35">
        <v>15109777552.537138</v>
      </c>
      <c r="G35">
        <v>1012605722301.0334</v>
      </c>
      <c r="H35">
        <v>159691725625.66284</v>
      </c>
      <c r="I35">
        <v>802246260429.85107</v>
      </c>
      <c r="J35">
        <v>2642807133548.981</v>
      </c>
      <c r="K35" s="4"/>
    </row>
    <row r="36" spans="1:11">
      <c r="A36">
        <v>473829492403.14905</v>
      </c>
      <c r="B36">
        <v>403817216722.13062</v>
      </c>
      <c r="C36">
        <v>637912036565.26538</v>
      </c>
      <c r="D36">
        <v>1005863517508.1635</v>
      </c>
      <c r="E36">
        <v>315003375720.06061</v>
      </c>
      <c r="F36">
        <v>15692647119.789421</v>
      </c>
      <c r="G36">
        <v>752554469234.78821</v>
      </c>
      <c r="H36">
        <v>144869439796.54318</v>
      </c>
      <c r="I36">
        <v>759490551893.51086</v>
      </c>
      <c r="J36">
        <v>2584677710768.7944</v>
      </c>
      <c r="K36" s="4"/>
    </row>
    <row r="37" spans="1:11">
      <c r="A37">
        <v>660078482283.3396</v>
      </c>
      <c r="B37">
        <v>887331137905.38062</v>
      </c>
      <c r="C37">
        <v>988794069865.56433</v>
      </c>
      <c r="D37">
        <v>1724836892640.8181</v>
      </c>
      <c r="E37">
        <v>578059367593.61902</v>
      </c>
      <c r="F37">
        <v>19068705856.949596</v>
      </c>
      <c r="G37">
        <v>1108849482249.5342</v>
      </c>
      <c r="H37">
        <v>217488658521.1481</v>
      </c>
      <c r="I37">
        <v>1067889490640.6278</v>
      </c>
      <c r="J37">
        <v>3250509045809.6089</v>
      </c>
      <c r="K37" s="4"/>
    </row>
    <row r="38" spans="1:11">
      <c r="A38">
        <v>409255623579.28076</v>
      </c>
      <c r="B38">
        <v>1194687842683.5774</v>
      </c>
      <c r="C38">
        <v>544027613510.79333</v>
      </c>
      <c r="D38">
        <v>670478811262.33496</v>
      </c>
      <c r="E38">
        <v>193875639713.01584</v>
      </c>
      <c r="F38">
        <v>10292936554.899803</v>
      </c>
      <c r="G38">
        <v>772185884846.93323</v>
      </c>
      <c r="H38">
        <v>124450802290.02943</v>
      </c>
      <c r="I38">
        <v>659397680435.95557</v>
      </c>
      <c r="J38">
        <v>1891669150788.0417</v>
      </c>
      <c r="K38" s="4"/>
    </row>
    <row r="39" spans="1:11">
      <c r="A39">
        <v>442943038304.64642</v>
      </c>
      <c r="B39">
        <v>532336013886.73871</v>
      </c>
      <c r="C39">
        <v>598181421003.58203</v>
      </c>
      <c r="D39">
        <v>909205829621.14355</v>
      </c>
      <c r="E39">
        <v>234137814590.77826</v>
      </c>
      <c r="F39">
        <v>21742574647.78392</v>
      </c>
      <c r="G39">
        <v>1063897297689.2968</v>
      </c>
      <c r="H39">
        <v>161862740558.29556</v>
      </c>
      <c r="I39">
        <v>768906971456.90417</v>
      </c>
      <c r="J39">
        <v>2578040484752.9141</v>
      </c>
      <c r="K39" s="4"/>
    </row>
    <row r="40" spans="1:11">
      <c r="A40">
        <v>436009164237.64276</v>
      </c>
      <c r="B40">
        <v>477574039820.60089</v>
      </c>
      <c r="C40">
        <v>586030337838.8075</v>
      </c>
      <c r="D40">
        <v>956549470084.59436</v>
      </c>
      <c r="E40">
        <v>300867013222.16827</v>
      </c>
      <c r="F40">
        <v>22442898827.876114</v>
      </c>
      <c r="G40">
        <v>715917169830.547</v>
      </c>
      <c r="H40">
        <v>143916623035.84512</v>
      </c>
      <c r="I40">
        <v>790564551122.86279</v>
      </c>
      <c r="J40">
        <v>2514389080206.8262</v>
      </c>
      <c r="K40" s="4"/>
    </row>
    <row r="41" spans="1:11">
      <c r="A41">
        <v>613950204562.03796</v>
      </c>
      <c r="B41">
        <v>713025428369.7605</v>
      </c>
      <c r="C41">
        <v>816564629589.04614</v>
      </c>
      <c r="D41">
        <v>2629378915017.0498</v>
      </c>
      <c r="E41">
        <v>428955962414.25342</v>
      </c>
      <c r="F41">
        <v>26704040104.536793</v>
      </c>
      <c r="G41">
        <v>991845027683.78833</v>
      </c>
      <c r="H41">
        <v>183078214555.88495</v>
      </c>
      <c r="I41">
        <v>1015223625647.8105</v>
      </c>
      <c r="J41">
        <v>2800203637726.3149</v>
      </c>
      <c r="K41" s="4"/>
    </row>
    <row r="42" spans="1:11">
      <c r="A42">
        <v>352590935430.87494</v>
      </c>
      <c r="B42">
        <v>1538597199204.9312</v>
      </c>
      <c r="C42">
        <v>454684348183.76086</v>
      </c>
      <c r="D42">
        <v>628644574461.31311</v>
      </c>
      <c r="E42">
        <v>185065435649.92819</v>
      </c>
      <c r="F42">
        <v>19088975205.230083</v>
      </c>
      <c r="G42">
        <v>675347932693.56665</v>
      </c>
      <c r="H42">
        <v>110810926581.09639</v>
      </c>
      <c r="I42">
        <v>571742775671.34851</v>
      </c>
      <c r="J42">
        <v>2132879837858.6025</v>
      </c>
      <c r="K42" s="4"/>
    </row>
    <row r="43" spans="1:11">
      <c r="A43">
        <v>446785096266.55463</v>
      </c>
      <c r="B43">
        <v>479961815291.72809</v>
      </c>
      <c r="C43">
        <v>519402145755.08899</v>
      </c>
      <c r="D43">
        <v>731345485501.15784</v>
      </c>
      <c r="E43">
        <v>186940217741.96088</v>
      </c>
      <c r="F43">
        <v>22823330529.425266</v>
      </c>
      <c r="G43">
        <v>957494738783.23193</v>
      </c>
      <c r="H43">
        <v>140340522619.10068</v>
      </c>
      <c r="I43">
        <v>786214740700.76538</v>
      </c>
      <c r="J43">
        <v>3034491243482.019</v>
      </c>
      <c r="K43" s="4"/>
    </row>
    <row r="44" spans="1:11">
      <c r="A44">
        <v>431890342745.42883</v>
      </c>
      <c r="B44">
        <v>405964349946.39838</v>
      </c>
      <c r="C44">
        <v>494601693034.77991</v>
      </c>
      <c r="D44">
        <v>1023394719726.6014</v>
      </c>
      <c r="E44">
        <v>228462238335.68961</v>
      </c>
      <c r="F44">
        <v>15152494228.526609</v>
      </c>
      <c r="G44">
        <v>630680703031.37915</v>
      </c>
      <c r="H44">
        <v>136345465563.00668</v>
      </c>
      <c r="I44">
        <v>798420673393.99866</v>
      </c>
      <c r="J44">
        <v>2441532948320.9209</v>
      </c>
      <c r="K44" s="4"/>
    </row>
    <row r="45" spans="1:11">
      <c r="A45">
        <v>655657567777.22998</v>
      </c>
      <c r="B45">
        <v>873213621833.22998</v>
      </c>
      <c r="C45">
        <v>661737916155.65015</v>
      </c>
      <c r="D45">
        <v>1479816196075.1101</v>
      </c>
      <c r="E45">
        <v>402768870202.34998</v>
      </c>
      <c r="F45">
        <v>17008733306.860001</v>
      </c>
      <c r="G45">
        <v>863016082622.19958</v>
      </c>
      <c r="H45">
        <v>148965880984.95999</v>
      </c>
      <c r="I45">
        <v>1042308763597.35</v>
      </c>
      <c r="J45">
        <v>2747558512727.5908</v>
      </c>
      <c r="K45" s="4"/>
    </row>
    <row r="46" spans="1:11">
      <c r="A46">
        <v>321253875481.15289</v>
      </c>
      <c r="B46">
        <v>874293736192.67822</v>
      </c>
      <c r="C46">
        <v>396040250665.72601</v>
      </c>
      <c r="D46">
        <v>455397006222.35596</v>
      </c>
      <c r="E46">
        <v>140376206866.88931</v>
      </c>
      <c r="F46">
        <v>21717511554.775024</v>
      </c>
      <c r="G46">
        <v>646995726379.94971</v>
      </c>
      <c r="H46">
        <v>96195477487.052994</v>
      </c>
      <c r="I46">
        <v>611007492146.07007</v>
      </c>
      <c r="J46">
        <v>2459798417783.7017</v>
      </c>
      <c r="K46" s="4"/>
    </row>
    <row r="47" spans="1:11">
      <c r="A47">
        <v>458711798692.55731</v>
      </c>
      <c r="B47">
        <v>571921158868.77063</v>
      </c>
      <c r="C47">
        <v>466291800179.33398</v>
      </c>
      <c r="D47">
        <v>871621303849.52979</v>
      </c>
      <c r="E47">
        <v>207214326888.03836</v>
      </c>
      <c r="F47">
        <v>30003118704.967438</v>
      </c>
      <c r="G47">
        <v>909211969320.94617</v>
      </c>
      <c r="H47">
        <v>129455637532.60107</v>
      </c>
      <c r="I47">
        <v>776307883133.82361</v>
      </c>
      <c r="J47">
        <v>2503112558155.52</v>
      </c>
      <c r="K47" s="4"/>
    </row>
    <row r="48" spans="1:11">
      <c r="A48">
        <v>433993985066.00818</v>
      </c>
      <c r="B48">
        <v>466025287430.51312</v>
      </c>
      <c r="C48">
        <v>446050234336.61731</v>
      </c>
      <c r="D48">
        <v>976961715177.87988</v>
      </c>
      <c r="E48">
        <v>226262994439.18082</v>
      </c>
      <c r="F48">
        <v>12246665239.582548</v>
      </c>
      <c r="G48">
        <v>558784439296.55933</v>
      </c>
      <c r="H48">
        <v>128742539832.81181</v>
      </c>
      <c r="I48">
        <v>795144809154.19946</v>
      </c>
      <c r="J48">
        <v>2428398388957.2861</v>
      </c>
      <c r="K48" s="4"/>
    </row>
    <row r="49" spans="1:11">
      <c r="A49">
        <v>579497414648.67444</v>
      </c>
      <c r="B49">
        <v>1743861731768.5044</v>
      </c>
      <c r="C49">
        <v>642104808650.83032</v>
      </c>
      <c r="D49">
        <v>1459049183176.4165</v>
      </c>
      <c r="E49">
        <v>386549576810.52283</v>
      </c>
      <c r="F49">
        <v>17776625311.212322</v>
      </c>
      <c r="G49">
        <v>897787521016.59448</v>
      </c>
      <c r="H49">
        <v>171635439507.34995</v>
      </c>
      <c r="I49">
        <v>1100193536659.304</v>
      </c>
      <c r="J49">
        <v>2785710053007.2764</v>
      </c>
      <c r="K49" s="4"/>
    </row>
    <row r="50" spans="1:11">
      <c r="A50">
        <v>320510584305.14014</v>
      </c>
      <c r="B50">
        <v>690575019602.27844</v>
      </c>
      <c r="C50">
        <v>371259608209.3316</v>
      </c>
      <c r="D50">
        <v>545308126688.00952</v>
      </c>
      <c r="E50">
        <v>171516195421.00055</v>
      </c>
      <c r="F50">
        <v>38096310791.655479</v>
      </c>
      <c r="G50">
        <v>652610179944.10168</v>
      </c>
      <c r="H50">
        <v>100921601256.82207</v>
      </c>
      <c r="I50">
        <v>562360710827.42065</v>
      </c>
      <c r="J50">
        <v>2856768838696.8213</v>
      </c>
      <c r="K50" s="4"/>
    </row>
    <row r="51" spans="1:11">
      <c r="A51">
        <v>428578268028.00354</v>
      </c>
      <c r="B51">
        <v>591860206672.70703</v>
      </c>
      <c r="C51">
        <v>434765591728.28705</v>
      </c>
      <c r="D51">
        <v>877216357882.64404</v>
      </c>
      <c r="E51">
        <v>221912501063.5531</v>
      </c>
      <c r="F51">
        <v>24643958305.161694</v>
      </c>
      <c r="G51">
        <v>907984436777.36096</v>
      </c>
      <c r="H51">
        <v>136321491797.97256</v>
      </c>
      <c r="I51">
        <v>744293043860.48743</v>
      </c>
      <c r="J51">
        <v>2608188819225.3896</v>
      </c>
      <c r="K51" s="4"/>
    </row>
    <row r="52" spans="1:11">
      <c r="A52">
        <v>447074850402.97559</v>
      </c>
      <c r="B52">
        <v>418603267983.03998</v>
      </c>
      <c r="C52">
        <v>457298639404.3031</v>
      </c>
      <c r="D52">
        <v>986288766681.58508</v>
      </c>
      <c r="E52">
        <v>249632434554.534</v>
      </c>
      <c r="F52">
        <v>22357258180.089031</v>
      </c>
      <c r="G52">
        <v>576834332397.8739</v>
      </c>
      <c r="H52">
        <v>134131020817.18643</v>
      </c>
      <c r="I52">
        <v>712925123862.13013</v>
      </c>
      <c r="J52">
        <v>2589376909566.9321</v>
      </c>
      <c r="K52" s="4"/>
    </row>
    <row r="53" spans="1:11">
      <c r="A53">
        <v>641889610672.75769</v>
      </c>
      <c r="B53">
        <v>986086356307.14722</v>
      </c>
      <c r="C53">
        <v>651738011659.26758</v>
      </c>
      <c r="D53">
        <v>1666095940805.3567</v>
      </c>
      <c r="E53">
        <v>494784860754.70923</v>
      </c>
      <c r="F53">
        <v>24558729237.014355</v>
      </c>
      <c r="G53">
        <v>937306580279.2832</v>
      </c>
      <c r="H53">
        <v>212338933254.81583</v>
      </c>
      <c r="I53">
        <v>944809258696.19543</v>
      </c>
      <c r="J53">
        <v>2892307120933.123</v>
      </c>
      <c r="K53" s="4"/>
    </row>
    <row r="54" spans="1:11">
      <c r="A54">
        <v>370550063464.05957</v>
      </c>
      <c r="B54">
        <v>699640964812.3551</v>
      </c>
      <c r="C54">
        <v>386406197595.29767</v>
      </c>
      <c r="D54">
        <v>569565729229.76599</v>
      </c>
      <c r="E54">
        <v>184623654263.01257</v>
      </c>
      <c r="F54">
        <v>32375236630.764038</v>
      </c>
      <c r="G54">
        <v>713755086504.51135</v>
      </c>
      <c r="H54">
        <v>121116793466.33492</v>
      </c>
      <c r="I54">
        <v>644879296798.17603</v>
      </c>
      <c r="J54">
        <v>2617993603380.7422</v>
      </c>
      <c r="K54" s="4"/>
    </row>
    <row r="55" spans="1:11">
      <c r="A55">
        <v>455000106133.5108</v>
      </c>
      <c r="B55">
        <v>622601973617.76794</v>
      </c>
      <c r="C55">
        <v>446696992551.47388</v>
      </c>
      <c r="D55">
        <v>832376470537.22339</v>
      </c>
      <c r="E55">
        <v>227480118445.3085</v>
      </c>
      <c r="F55">
        <v>41212027689.850586</v>
      </c>
      <c r="G55">
        <v>1002425257092.1028</v>
      </c>
      <c r="H55">
        <v>151239536112.85913</v>
      </c>
      <c r="I55">
        <v>827386107333.90173</v>
      </c>
      <c r="J55">
        <v>2697408876378.832</v>
      </c>
      <c r="K55" s="4"/>
    </row>
    <row r="56" spans="1:11">
      <c r="A56">
        <v>447320428207.44836</v>
      </c>
      <c r="B56">
        <v>449722681943.8031</v>
      </c>
      <c r="C56">
        <v>439745458701.05267</v>
      </c>
      <c r="D56">
        <v>951744243244.62451</v>
      </c>
      <c r="E56">
        <v>259365311239.24008</v>
      </c>
      <c r="F56">
        <v>25440482069.644146</v>
      </c>
      <c r="G56">
        <v>602032454305.58972</v>
      </c>
      <c r="H56">
        <v>142071471596.15442</v>
      </c>
      <c r="I56">
        <v>806186326070.57666</v>
      </c>
      <c r="J56">
        <v>2609045539902.0127</v>
      </c>
      <c r="K56" s="4"/>
    </row>
    <row r="57" spans="1:11">
      <c r="A57">
        <v>659925380260.87842</v>
      </c>
      <c r="B57">
        <v>798393679329.77893</v>
      </c>
      <c r="C57">
        <v>641428490555.20911</v>
      </c>
      <c r="D57">
        <v>1663761665327.2717</v>
      </c>
      <c r="E57">
        <v>525264339069.68982</v>
      </c>
      <c r="F57">
        <v>35840319860.971939</v>
      </c>
      <c r="G57">
        <v>1014629272036.4496</v>
      </c>
      <c r="H57">
        <v>188866957674.24869</v>
      </c>
      <c r="I57">
        <v>1031644688687.8817</v>
      </c>
      <c r="J57">
        <v>2981998683940.7554</v>
      </c>
      <c r="K57" s="4"/>
    </row>
    <row r="58" spans="1:11">
      <c r="A58">
        <v>362887243308.08661</v>
      </c>
      <c r="B58">
        <v>707118996645.91418</v>
      </c>
      <c r="C58">
        <v>375753764368.75317</v>
      </c>
      <c r="D58">
        <v>518373240263.55792</v>
      </c>
      <c r="E58">
        <v>228322211309.68399</v>
      </c>
      <c r="F58">
        <v>59042820048.416664</v>
      </c>
      <c r="G58">
        <v>716597531079.86218</v>
      </c>
      <c r="H58">
        <v>118356907891.13715</v>
      </c>
      <c r="I58">
        <v>671365701240.36975</v>
      </c>
      <c r="J58">
        <v>2561077004602.7632</v>
      </c>
      <c r="K58" s="4"/>
    </row>
    <row r="59" spans="1:11">
      <c r="A59">
        <v>453659796396.82495</v>
      </c>
      <c r="B59">
        <v>485697596644.15533</v>
      </c>
      <c r="C59">
        <v>435795861073.68304</v>
      </c>
      <c r="D59">
        <v>849723119505.23376</v>
      </c>
      <c r="E59">
        <v>271168258291.15915</v>
      </c>
      <c r="F59">
        <v>47522308438.681915</v>
      </c>
      <c r="G59">
        <v>1035798608013.0907</v>
      </c>
      <c r="H59">
        <v>151505648040.88562</v>
      </c>
      <c r="I59">
        <v>889348376166.44958</v>
      </c>
      <c r="J59">
        <v>2737693306233.0869</v>
      </c>
      <c r="K59" s="4"/>
    </row>
    <row r="60" spans="1:11">
      <c r="A60">
        <v>484008158020.01324</v>
      </c>
      <c r="B60">
        <v>582937649670.56946</v>
      </c>
      <c r="C60">
        <v>440339421133.68628</v>
      </c>
      <c r="D60">
        <v>1065498363467.7618</v>
      </c>
      <c r="E60">
        <v>314833878160.81323</v>
      </c>
      <c r="F60">
        <v>41761688505.911964</v>
      </c>
      <c r="G60">
        <v>683191182635.13379</v>
      </c>
      <c r="H60">
        <v>158945827009.10754</v>
      </c>
      <c r="I60">
        <v>901384255256.29712</v>
      </c>
      <c r="J60">
        <v>2779666512929.3394</v>
      </c>
      <c r="K60" s="4"/>
    </row>
    <row r="61" spans="1:11">
      <c r="A61">
        <v>742952545095.62854</v>
      </c>
      <c r="B61">
        <v>850416461918.53723</v>
      </c>
      <c r="C61">
        <v>702921097128.43335</v>
      </c>
      <c r="D61">
        <v>2084509283761.4136</v>
      </c>
      <c r="E61">
        <v>563002625112.35901</v>
      </c>
      <c r="F61">
        <v>70879402472.556747</v>
      </c>
      <c r="G61">
        <v>1112148852275.1736</v>
      </c>
      <c r="H61">
        <v>222439964573.63821</v>
      </c>
      <c r="I61">
        <v>1184784436671.9949</v>
      </c>
      <c r="J61">
        <v>2995037957410.7456</v>
      </c>
      <c r="K61" s="4"/>
    </row>
    <row r="62" spans="1:11">
      <c r="A62">
        <v>404003970730.11444</v>
      </c>
      <c r="B62">
        <v>735528234997.32996</v>
      </c>
      <c r="C62">
        <v>395420862266.48602</v>
      </c>
      <c r="D62">
        <v>598282094874.37549</v>
      </c>
      <c r="E62">
        <v>285376302693.79791</v>
      </c>
      <c r="F62">
        <v>77740971033.925049</v>
      </c>
      <c r="G62">
        <v>783027030667.27441</v>
      </c>
      <c r="H62">
        <v>139999458188.56781</v>
      </c>
      <c r="I62">
        <v>827185310420.14355</v>
      </c>
      <c r="J62">
        <v>2935324291974.8335</v>
      </c>
      <c r="K62" s="4"/>
    </row>
    <row r="63" spans="1:11">
      <c r="A63">
        <v>536717294379.73376</v>
      </c>
      <c r="B63">
        <v>556325573845.93225</v>
      </c>
      <c r="C63">
        <v>469356314288.64496</v>
      </c>
      <c r="D63">
        <v>1064597008368.6384</v>
      </c>
      <c r="E63">
        <v>276047127299.43945</v>
      </c>
      <c r="F63">
        <v>40327268142.604736</v>
      </c>
      <c r="G63">
        <v>1032001058413.1986</v>
      </c>
      <c r="H63">
        <v>94394204496.25029</v>
      </c>
      <c r="I63">
        <v>1176727619637.0278</v>
      </c>
      <c r="J63">
        <v>3127220277204.4673</v>
      </c>
      <c r="K63" s="4"/>
    </row>
    <row r="64" spans="1:11">
      <c r="A64">
        <v>489325132137.7652</v>
      </c>
      <c r="B64">
        <v>490388213616.98181</v>
      </c>
      <c r="C64">
        <v>467556539121.07422</v>
      </c>
      <c r="D64">
        <v>1195597853754.7959</v>
      </c>
      <c r="E64">
        <v>310464794977.32764</v>
      </c>
      <c r="F64">
        <v>56118125211.971077</v>
      </c>
      <c r="G64">
        <v>689561375267.20886</v>
      </c>
      <c r="H64">
        <v>200592190335.98203</v>
      </c>
      <c r="I64">
        <v>1108184349969.9316</v>
      </c>
      <c r="J64">
        <v>3017478980867.6455</v>
      </c>
      <c r="K64" s="4"/>
    </row>
    <row r="65" spans="1:11">
      <c r="A65">
        <v>711109591598.57727</v>
      </c>
      <c r="B65">
        <v>881043464605.64001</v>
      </c>
      <c r="C65">
        <v>674899935491.52197</v>
      </c>
      <c r="D65">
        <v>2191105681875.8469</v>
      </c>
      <c r="E65">
        <v>462232819373.88409</v>
      </c>
      <c r="F65">
        <v>81134044328.793015</v>
      </c>
      <c r="G65">
        <v>1128458986082.6667</v>
      </c>
      <c r="H65">
        <v>222175052492.94229</v>
      </c>
      <c r="I65">
        <v>1371809188929.4968</v>
      </c>
      <c r="J65">
        <v>3340778929117.127</v>
      </c>
      <c r="K65" s="4"/>
    </row>
    <row r="66" spans="1:11">
      <c r="A66">
        <v>441526655287.80194</v>
      </c>
      <c r="B66">
        <v>728351572392.51367</v>
      </c>
      <c r="C66">
        <v>398533727631.70367</v>
      </c>
      <c r="D66">
        <v>730824421004.52563</v>
      </c>
      <c r="E66">
        <v>358277672146.87494</v>
      </c>
      <c r="F66">
        <v>86942111984.279449</v>
      </c>
      <c r="G66">
        <v>784593415349.04724</v>
      </c>
      <c r="H66">
        <v>118441092721.93561</v>
      </c>
      <c r="I66">
        <v>866547543444.65198</v>
      </c>
      <c r="J66">
        <v>2839010941486.0537</v>
      </c>
      <c r="K66" s="4"/>
    </row>
    <row r="67" spans="1:11">
      <c r="A67">
        <v>496074923240.03821</v>
      </c>
      <c r="B67">
        <v>492487889727.75079</v>
      </c>
      <c r="C67">
        <v>449304407627.14691</v>
      </c>
      <c r="D67">
        <v>1307246532677.7634</v>
      </c>
      <c r="E67">
        <v>294731834008.96326</v>
      </c>
      <c r="F67">
        <v>98235980813.773254</v>
      </c>
      <c r="G67">
        <v>1084564340717.142</v>
      </c>
      <c r="H67">
        <v>162608732308.21484</v>
      </c>
      <c r="I67">
        <v>994694250452.00439</v>
      </c>
      <c r="J67">
        <v>2969297925581.0767</v>
      </c>
      <c r="K67" s="4"/>
    </row>
    <row r="68" spans="1:11">
      <c r="A68">
        <v>563011773021.15039</v>
      </c>
      <c r="B68">
        <v>417334104416.80957</v>
      </c>
      <c r="C68">
        <v>445584344772.35583</v>
      </c>
      <c r="D68">
        <v>1233028109306.1797</v>
      </c>
      <c r="E68">
        <v>347554243014.04553</v>
      </c>
      <c r="F68">
        <v>67483713763.529411</v>
      </c>
      <c r="G68">
        <v>695497120743.55188</v>
      </c>
      <c r="H68">
        <v>141889225267.65884</v>
      </c>
      <c r="I68">
        <v>1057871343714.5376</v>
      </c>
      <c r="J68">
        <v>3436039488392.748</v>
      </c>
      <c r="K68" s="4"/>
    </row>
    <row r="69" spans="1:11">
      <c r="A69">
        <v>703577266002.73315</v>
      </c>
      <c r="B69">
        <v>1115908096886.3274</v>
      </c>
      <c r="C69">
        <v>641728860953.35596</v>
      </c>
      <c r="D69">
        <v>2273706034601.7832</v>
      </c>
      <c r="E69">
        <v>669873144113.6438</v>
      </c>
      <c r="F69">
        <v>88455583312.61673</v>
      </c>
      <c r="G69">
        <v>1073827671800.2075</v>
      </c>
      <c r="H69">
        <v>212957993566.8107</v>
      </c>
      <c r="I69">
        <v>1411735689443.0059</v>
      </c>
      <c r="J69">
        <v>3182003509281.4868</v>
      </c>
      <c r="K69" s="4"/>
    </row>
    <row r="70" spans="1:11">
      <c r="A70">
        <v>429737100000</v>
      </c>
      <c r="B70">
        <v>627695500000</v>
      </c>
      <c r="C70">
        <v>357801100000</v>
      </c>
      <c r="D70">
        <v>685594200000</v>
      </c>
      <c r="E70">
        <v>344104200000</v>
      </c>
      <c r="G70">
        <v>750001000000</v>
      </c>
      <c r="I70">
        <v>841924100000</v>
      </c>
      <c r="J70">
        <v>2577789200000</v>
      </c>
    </row>
    <row r="71" spans="1:11">
      <c r="A71">
        <v>498588200000</v>
      </c>
      <c r="B71">
        <v>878272000000</v>
      </c>
      <c r="C71">
        <v>424496300000</v>
      </c>
      <c r="D71">
        <v>1105505800000</v>
      </c>
      <c r="E71">
        <v>336013400000</v>
      </c>
      <c r="G71">
        <v>1071899800000</v>
      </c>
      <c r="I71">
        <v>1041941900000</v>
      </c>
      <c r="J71">
        <v>2827187300000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B6B7-00CC-CF46-877C-4711778191B1}">
  <dimension ref="A1:K71"/>
  <sheetViews>
    <sheetView topLeftCell="A56" workbookViewId="0">
      <selection activeCell="H1" sqref="H1:H1048576"/>
    </sheetView>
  </sheetViews>
  <sheetFormatPr baseColWidth="10" defaultRowHeight="15"/>
  <sheetData>
    <row r="1" spans="1:1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6</v>
      </c>
      <c r="K1" t="s">
        <v>8</v>
      </c>
    </row>
    <row r="2" spans="1:11">
      <c r="A2" s="2">
        <v>38353</v>
      </c>
      <c r="B2">
        <v>399024633447.08502</v>
      </c>
      <c r="C2">
        <v>304853504839.52472</v>
      </c>
      <c r="D2">
        <v>272675745998.67239</v>
      </c>
      <c r="E2">
        <v>279546216129.49738</v>
      </c>
      <c r="F2">
        <v>185428176153.24362</v>
      </c>
      <c r="G2">
        <v>362173019990.72498</v>
      </c>
      <c r="H2">
        <v>246469590429.80905</v>
      </c>
      <c r="I2">
        <v>251505361733.52542</v>
      </c>
      <c r="J2">
        <v>6348640633.3015938</v>
      </c>
      <c r="K2">
        <v>63740098492.219482</v>
      </c>
    </row>
    <row r="3" spans="1:11">
      <c r="A3" s="2">
        <v>38443</v>
      </c>
      <c r="B3">
        <v>422410690433.91772</v>
      </c>
      <c r="C3">
        <v>327697963673.05334</v>
      </c>
      <c r="D3">
        <v>345174296085.7807</v>
      </c>
      <c r="E3">
        <v>419838113086.57806</v>
      </c>
      <c r="F3">
        <v>267093235498.40125</v>
      </c>
      <c r="G3">
        <v>569647955556.10352</v>
      </c>
      <c r="H3">
        <v>330092173616.41968</v>
      </c>
      <c r="I3">
        <v>316018659223.73187</v>
      </c>
      <c r="J3">
        <v>11580847902.744556</v>
      </c>
      <c r="K3">
        <v>96002951898.338791</v>
      </c>
    </row>
    <row r="4" spans="1:11">
      <c r="A4" s="2">
        <v>38534</v>
      </c>
      <c r="B4">
        <v>540019474263.25824</v>
      </c>
      <c r="C4">
        <v>324182360738.50781</v>
      </c>
      <c r="D4">
        <v>362340026055.15131</v>
      </c>
      <c r="E4">
        <v>482239383285.45581</v>
      </c>
      <c r="F4">
        <v>311629905439.29773</v>
      </c>
      <c r="G4">
        <v>407568327672.01398</v>
      </c>
      <c r="H4">
        <v>346784994359.78137</v>
      </c>
      <c r="I4">
        <v>310641898658.37494</v>
      </c>
      <c r="J4">
        <v>14402573610.866695</v>
      </c>
      <c r="K4">
        <v>92240322688.871353</v>
      </c>
    </row>
    <row r="5" spans="1:11">
      <c r="A5" s="2">
        <v>38626</v>
      </c>
      <c r="B5">
        <v>532434632338.27936</v>
      </c>
      <c r="C5">
        <v>505156685201.60266</v>
      </c>
      <c r="D5">
        <v>488809261883.23175</v>
      </c>
      <c r="E5">
        <v>727002643335.11133</v>
      </c>
      <c r="F5">
        <v>419056736549.78729</v>
      </c>
      <c r="G5">
        <v>647791731038.87634</v>
      </c>
      <c r="H5">
        <v>463500069297.50165</v>
      </c>
      <c r="I5">
        <v>414508232978.25592</v>
      </c>
      <c r="J5">
        <v>22025575764.615379</v>
      </c>
      <c r="K5">
        <v>133646082689.64343</v>
      </c>
    </row>
    <row r="6" spans="1:11">
      <c r="A6" s="2">
        <v>38718</v>
      </c>
      <c r="B6">
        <v>378867022126.77252</v>
      </c>
      <c r="C6">
        <v>331263866919.29413</v>
      </c>
      <c r="D6">
        <v>327594821166.75031</v>
      </c>
      <c r="E6">
        <v>264092569606.83875</v>
      </c>
      <c r="F6">
        <v>184233091415.46408</v>
      </c>
      <c r="G6">
        <v>396670118231.92139</v>
      </c>
      <c r="H6">
        <v>282852334254.14825</v>
      </c>
      <c r="I6">
        <v>278413441440.89783</v>
      </c>
      <c r="J6">
        <v>6889769861.2710114</v>
      </c>
      <c r="K6">
        <v>64749044033.594368</v>
      </c>
    </row>
    <row r="7" spans="1:11">
      <c r="A7" s="2">
        <v>38808</v>
      </c>
      <c r="B7">
        <v>427827397135.21661</v>
      </c>
      <c r="C7">
        <v>405708329519.60767</v>
      </c>
      <c r="D7">
        <v>396058692405.81561</v>
      </c>
      <c r="E7">
        <v>493636328176.43109</v>
      </c>
      <c r="F7">
        <v>298871001840.27826</v>
      </c>
      <c r="G7">
        <v>673374407144.16663</v>
      </c>
      <c r="H7">
        <v>879743473322.12634</v>
      </c>
      <c r="I7">
        <v>2133037374311.8232</v>
      </c>
      <c r="J7">
        <v>11666474643.73288</v>
      </c>
      <c r="K7">
        <v>101165244709.59607</v>
      </c>
    </row>
    <row r="8" spans="1:11">
      <c r="A8" s="2">
        <v>38899</v>
      </c>
      <c r="B8">
        <v>510389132704.43372</v>
      </c>
      <c r="C8">
        <v>313173700684.65387</v>
      </c>
      <c r="D8">
        <v>389443166548.45581</v>
      </c>
      <c r="E8">
        <v>539077147500.71619</v>
      </c>
      <c r="F8">
        <v>368968747287.11017</v>
      </c>
      <c r="G8">
        <v>489017957720.34949</v>
      </c>
      <c r="H8">
        <v>493054381592.54456</v>
      </c>
      <c r="I8">
        <v>1285717678778.9351</v>
      </c>
      <c r="J8">
        <v>13246542688.009317</v>
      </c>
      <c r="K8">
        <v>106216388832.67537</v>
      </c>
    </row>
    <row r="9" spans="1:11">
      <c r="A9" s="2">
        <v>38991</v>
      </c>
      <c r="B9">
        <v>589811376919.12976</v>
      </c>
      <c r="C9">
        <v>530226551367.02454</v>
      </c>
      <c r="D9">
        <v>538777283101.98889</v>
      </c>
      <c r="E9">
        <v>888936329766.65405</v>
      </c>
      <c r="F9">
        <v>600922362537.73901</v>
      </c>
      <c r="G9">
        <v>828071811487.06604</v>
      </c>
      <c r="H9">
        <v>827270494137.44482</v>
      </c>
      <c r="I9">
        <v>1523616645622.908</v>
      </c>
      <c r="J9">
        <v>21535553437.671516</v>
      </c>
      <c r="K9">
        <v>162987623603.66916</v>
      </c>
    </row>
    <row r="10" spans="1:11">
      <c r="A10" s="2">
        <v>39083</v>
      </c>
      <c r="B10">
        <v>377706170882.16211</v>
      </c>
      <c r="C10">
        <v>326281652989.49854</v>
      </c>
      <c r="D10">
        <v>349783752874.84143</v>
      </c>
      <c r="E10">
        <v>367733699305.65594</v>
      </c>
      <c r="F10">
        <v>202681229173.25253</v>
      </c>
      <c r="G10">
        <v>454433402598.17517</v>
      </c>
      <c r="H10">
        <v>504691337255.4325</v>
      </c>
      <c r="I10">
        <v>1192389390726.24</v>
      </c>
      <c r="J10">
        <v>6932998586.2113657</v>
      </c>
      <c r="K10">
        <v>77402115687.120804</v>
      </c>
    </row>
    <row r="11" spans="1:11">
      <c r="A11" s="2">
        <v>39173</v>
      </c>
      <c r="B11">
        <v>496135656711.3822</v>
      </c>
      <c r="C11">
        <v>447377653483.26703</v>
      </c>
      <c r="D11">
        <v>436607947760.39343</v>
      </c>
      <c r="E11">
        <v>567557516778.08899</v>
      </c>
      <c r="F11">
        <v>355441840959.37616</v>
      </c>
      <c r="G11">
        <v>784975962627.86157</v>
      </c>
      <c r="H11">
        <v>696557025991.04187</v>
      </c>
      <c r="I11">
        <v>1418510648307.5171</v>
      </c>
      <c r="J11">
        <v>12174937289.142939</v>
      </c>
      <c r="K11">
        <v>120272829809.58891</v>
      </c>
    </row>
    <row r="12" spans="1:11">
      <c r="A12" s="2">
        <v>39264</v>
      </c>
      <c r="B12">
        <v>542087282971.47571</v>
      </c>
      <c r="C12">
        <v>356236944393.10382</v>
      </c>
      <c r="D12">
        <v>415840107110.47473</v>
      </c>
      <c r="E12">
        <v>689246778118.6405</v>
      </c>
      <c r="F12">
        <v>433518450493.22424</v>
      </c>
      <c r="G12">
        <v>556816753993.29297</v>
      </c>
      <c r="H12">
        <v>681664798037.69055</v>
      </c>
      <c r="I12">
        <v>1384210949392.7705</v>
      </c>
      <c r="J12">
        <v>12123873087.377708</v>
      </c>
      <c r="K12">
        <v>120018372437.98485</v>
      </c>
    </row>
    <row r="13" spans="1:11">
      <c r="A13" s="2">
        <v>39356</v>
      </c>
      <c r="B13">
        <v>1004413274054.6925</v>
      </c>
      <c r="C13">
        <v>611307248657.32361</v>
      </c>
      <c r="D13">
        <v>603696092894.06543</v>
      </c>
      <c r="E13">
        <v>1590380877952.447</v>
      </c>
      <c r="F13">
        <v>1266266136498.3206</v>
      </c>
      <c r="G13">
        <v>1003660246402.4307</v>
      </c>
      <c r="H13">
        <v>1007049614103.2639</v>
      </c>
      <c r="I13">
        <v>1697363305755.0403</v>
      </c>
      <c r="J13">
        <v>23547835641.580242</v>
      </c>
      <c r="K13">
        <v>196188346979.62018</v>
      </c>
    </row>
    <row r="14" spans="1:11">
      <c r="A14" s="2">
        <v>39448</v>
      </c>
      <c r="B14">
        <v>527959610649.27271</v>
      </c>
      <c r="C14">
        <v>337801421682.44476</v>
      </c>
      <c r="D14">
        <v>401346449005.70062</v>
      </c>
      <c r="E14">
        <v>522252042506.46021</v>
      </c>
      <c r="F14">
        <v>203971208314.21881</v>
      </c>
      <c r="G14">
        <v>502175806315.086</v>
      </c>
      <c r="H14">
        <v>479748248759.03149</v>
      </c>
      <c r="I14">
        <v>1404261199546.2698</v>
      </c>
      <c r="J14">
        <v>6485591267.1005926</v>
      </c>
      <c r="K14">
        <v>87692684268.431335</v>
      </c>
    </row>
    <row r="15" spans="1:11">
      <c r="A15" s="2">
        <v>39539</v>
      </c>
      <c r="B15">
        <v>515127190313.90875</v>
      </c>
      <c r="C15">
        <v>453107508553.8764</v>
      </c>
      <c r="D15">
        <v>479069313154.75342</v>
      </c>
      <c r="E15">
        <v>790221343229.45081</v>
      </c>
      <c r="F15">
        <v>397472184877.04584</v>
      </c>
      <c r="G15">
        <v>865582541241.27673</v>
      </c>
      <c r="H15">
        <v>699719599179.05542</v>
      </c>
      <c r="I15">
        <v>1608210947420.8962</v>
      </c>
      <c r="J15">
        <v>13198506828.866396</v>
      </c>
      <c r="K15">
        <v>141764488618.47473</v>
      </c>
    </row>
    <row r="16" spans="1:11">
      <c r="A16" s="2">
        <v>39630</v>
      </c>
      <c r="B16">
        <v>553335130922.84692</v>
      </c>
      <c r="C16">
        <v>371012240192.39478</v>
      </c>
      <c r="D16">
        <v>461898155971.28851</v>
      </c>
      <c r="E16">
        <v>860687385465.33704</v>
      </c>
      <c r="F16">
        <v>531904723261.73761</v>
      </c>
      <c r="G16">
        <v>624320679376.49963</v>
      </c>
      <c r="H16">
        <v>693152720224.73889</v>
      </c>
      <c r="I16">
        <v>1661085277052.5632</v>
      </c>
      <c r="J16">
        <v>15291009067.244738</v>
      </c>
      <c r="K16">
        <v>136703544237.73837</v>
      </c>
    </row>
    <row r="17" spans="1:11">
      <c r="A17" s="2">
        <v>39722</v>
      </c>
      <c r="B17">
        <v>761473662712.6842</v>
      </c>
      <c r="C17">
        <v>740332062576.96472</v>
      </c>
      <c r="D17">
        <v>656097250672.23779</v>
      </c>
      <c r="E17">
        <v>1905850213126.5354</v>
      </c>
      <c r="F17">
        <v>945665501375.68933</v>
      </c>
      <c r="G17">
        <v>1051550082134.0919</v>
      </c>
      <c r="H17">
        <v>956455356431.63342</v>
      </c>
      <c r="I17">
        <v>1942766242603.6152</v>
      </c>
      <c r="J17">
        <v>21805870671.692101</v>
      </c>
      <c r="K17">
        <v>200561332429.30011</v>
      </c>
    </row>
    <row r="18" spans="1:11">
      <c r="A18" s="2">
        <v>39814</v>
      </c>
      <c r="B18">
        <v>467733320844.85321</v>
      </c>
      <c r="C18">
        <v>375864829537.802</v>
      </c>
      <c r="D18">
        <v>446848618805.92773</v>
      </c>
      <c r="E18">
        <v>669334765401.79053</v>
      </c>
      <c r="F18">
        <v>209967962366.95309</v>
      </c>
      <c r="G18">
        <v>527918981505.99854</v>
      </c>
      <c r="H18">
        <v>512612703829.12427</v>
      </c>
      <c r="I18">
        <v>1470711026309.7546</v>
      </c>
      <c r="J18">
        <v>6177528841.3296909</v>
      </c>
      <c r="K18">
        <v>94172032237.903427</v>
      </c>
    </row>
    <row r="19" spans="1:11">
      <c r="A19" s="2">
        <v>39904</v>
      </c>
      <c r="B19">
        <v>493488235307.68127</v>
      </c>
      <c r="C19">
        <v>516070789291.18909</v>
      </c>
      <c r="D19">
        <v>477939635785.69421</v>
      </c>
      <c r="E19">
        <v>1079804305886.0667</v>
      </c>
      <c r="F19">
        <v>346570221859.95319</v>
      </c>
      <c r="G19">
        <v>853627838323.76904</v>
      </c>
      <c r="H19">
        <v>638161346413.17834</v>
      </c>
      <c r="I19">
        <v>1868460653692.2498</v>
      </c>
      <c r="J19">
        <v>13443908023.112789</v>
      </c>
      <c r="K19">
        <v>129243110557.19862</v>
      </c>
    </row>
    <row r="20" spans="1:11">
      <c r="A20" s="2">
        <v>39995</v>
      </c>
      <c r="B20">
        <v>529457484932.7254</v>
      </c>
      <c r="C20">
        <v>386698538294.03461</v>
      </c>
      <c r="D20">
        <v>488817074564.06219</v>
      </c>
      <c r="E20">
        <v>1285026224564.2131</v>
      </c>
      <c r="F20">
        <v>481926080143.87805</v>
      </c>
      <c r="G20">
        <v>601608058384.62329</v>
      </c>
      <c r="H20">
        <v>683136212635.32507</v>
      </c>
      <c r="I20">
        <v>1893557479127.2517</v>
      </c>
      <c r="J20">
        <v>10835456335.599028</v>
      </c>
      <c r="K20">
        <v>139550044537.90408</v>
      </c>
    </row>
    <row r="21" spans="1:11">
      <c r="A21" s="2">
        <v>40087</v>
      </c>
      <c r="B21">
        <v>664561620537.48022</v>
      </c>
      <c r="C21">
        <v>707361010479.6731</v>
      </c>
      <c r="D21">
        <v>666323446674.41382</v>
      </c>
      <c r="E21">
        <v>1602431786064.4243</v>
      </c>
      <c r="F21">
        <v>635798144751.88965</v>
      </c>
      <c r="G21">
        <v>982794102718.06543</v>
      </c>
      <c r="H21">
        <v>923478041982.19031</v>
      </c>
      <c r="I21">
        <v>2356625567073.5083</v>
      </c>
      <c r="J21">
        <v>19042053846.819164</v>
      </c>
      <c r="K21">
        <v>178185947906.50836</v>
      </c>
    </row>
    <row r="22" spans="1:11">
      <c r="A22" s="2">
        <v>40179</v>
      </c>
      <c r="B22">
        <v>477624264840.63794</v>
      </c>
      <c r="C22">
        <v>439724910173.31036</v>
      </c>
      <c r="D22">
        <v>449965556186.36084</v>
      </c>
      <c r="E22">
        <v>604913581832.62183</v>
      </c>
      <c r="F22">
        <v>179374608549.78302</v>
      </c>
      <c r="G22">
        <v>538834891965.72363</v>
      </c>
      <c r="H22">
        <v>474886525884.89111</v>
      </c>
      <c r="I22">
        <v>1916865241353.7725</v>
      </c>
      <c r="J22">
        <v>6530889407.1046696</v>
      </c>
      <c r="K22">
        <v>91337653896.657104</v>
      </c>
    </row>
    <row r="23" spans="1:11">
      <c r="A23" s="2">
        <v>40269</v>
      </c>
      <c r="B23">
        <v>504520964245.32269</v>
      </c>
      <c r="C23">
        <v>459470739215.5708</v>
      </c>
      <c r="D23">
        <v>473716412393.41089</v>
      </c>
      <c r="E23">
        <v>657746274007.69104</v>
      </c>
      <c r="F23">
        <v>381787525231.57025</v>
      </c>
      <c r="G23">
        <v>833211331648.32727</v>
      </c>
      <c r="H23">
        <v>649872567524.75525</v>
      </c>
      <c r="I23">
        <v>2411941374868.792</v>
      </c>
      <c r="J23">
        <v>10188776234.779593</v>
      </c>
      <c r="K23">
        <v>134271265866.13184</v>
      </c>
    </row>
    <row r="24" spans="1:11">
      <c r="A24" s="2">
        <v>40360</v>
      </c>
      <c r="B24">
        <v>541229159467.02625</v>
      </c>
      <c r="C24">
        <v>343955538579.69116</v>
      </c>
      <c r="D24">
        <v>463928836999.25775</v>
      </c>
      <c r="E24">
        <v>850310413183.65149</v>
      </c>
      <c r="F24">
        <v>433828001188.07593</v>
      </c>
      <c r="G24">
        <v>583497776644.20056</v>
      </c>
      <c r="H24">
        <v>634334110847.58728</v>
      </c>
      <c r="I24">
        <v>2186562771184.3623</v>
      </c>
      <c r="J24">
        <v>10753882756.742256</v>
      </c>
      <c r="K24">
        <v>126655861297.99686</v>
      </c>
    </row>
    <row r="25" spans="1:11">
      <c r="A25" s="2">
        <v>40452</v>
      </c>
      <c r="B25">
        <v>707928748070.27222</v>
      </c>
      <c r="C25">
        <v>737541711929.2627</v>
      </c>
      <c r="D25">
        <v>688498561909.00098</v>
      </c>
      <c r="E25">
        <v>1468067437437.5693</v>
      </c>
      <c r="F25">
        <v>655217036420.70984</v>
      </c>
      <c r="G25">
        <v>979733112398.31653</v>
      </c>
      <c r="H25">
        <v>886588154116.88208</v>
      </c>
      <c r="I25">
        <v>2595088557177.1338</v>
      </c>
      <c r="J25">
        <v>16260970215.615446</v>
      </c>
      <c r="K25">
        <v>194268779994.58096</v>
      </c>
    </row>
    <row r="26" spans="1:11">
      <c r="A26" s="2">
        <v>40544</v>
      </c>
      <c r="B26">
        <v>340062183266.44611</v>
      </c>
      <c r="C26">
        <v>385185738485.32672</v>
      </c>
      <c r="D26">
        <v>426536785237.35297</v>
      </c>
      <c r="E26">
        <v>510522093898.22491</v>
      </c>
      <c r="F26">
        <v>206353259461.99835</v>
      </c>
      <c r="G26">
        <v>550231542994.99487</v>
      </c>
      <c r="H26">
        <v>506332423478.02136</v>
      </c>
      <c r="I26">
        <v>2083631156662.0461</v>
      </c>
      <c r="J26">
        <v>6142512462.2598801</v>
      </c>
      <c r="K26">
        <v>95931782580.072632</v>
      </c>
    </row>
    <row r="27" spans="1:11">
      <c r="A27" s="2">
        <v>40634</v>
      </c>
      <c r="B27">
        <v>469863901863.17017</v>
      </c>
      <c r="C27">
        <v>531827160771.30792</v>
      </c>
      <c r="D27">
        <v>475876049258.61194</v>
      </c>
      <c r="E27">
        <v>808741919569.48218</v>
      </c>
      <c r="F27">
        <v>320963363218.01025</v>
      </c>
      <c r="G27">
        <v>872953369954.4071</v>
      </c>
      <c r="H27">
        <v>673031923251.30298</v>
      </c>
      <c r="I27">
        <v>2318667023184.4805</v>
      </c>
      <c r="J27">
        <v>10329338948.055767</v>
      </c>
      <c r="K27">
        <v>142477600330.12653</v>
      </c>
    </row>
    <row r="28" spans="1:11">
      <c r="A28" s="2">
        <v>40725</v>
      </c>
      <c r="B28">
        <v>462496730760.0918</v>
      </c>
      <c r="C28">
        <v>412275308874.64252</v>
      </c>
      <c r="D28">
        <v>479782607173.68066</v>
      </c>
      <c r="E28">
        <v>903198966385.54187</v>
      </c>
      <c r="F28">
        <v>424132659390.19556</v>
      </c>
      <c r="G28">
        <v>643669088440.04456</v>
      </c>
      <c r="H28">
        <v>709249730226.12195</v>
      </c>
      <c r="I28">
        <v>2352282076990.4883</v>
      </c>
      <c r="J28">
        <v>12146733916.38554</v>
      </c>
      <c r="K28">
        <v>127352564909.77097</v>
      </c>
    </row>
    <row r="29" spans="1:11">
      <c r="A29" s="2">
        <v>40817</v>
      </c>
      <c r="B29">
        <v>712590263561.10059</v>
      </c>
      <c r="C29">
        <v>873511934587.50415</v>
      </c>
      <c r="D29">
        <v>823288916210.70056</v>
      </c>
      <c r="E29">
        <v>1827677205149.2078</v>
      </c>
      <c r="F29">
        <v>780765408577.31091</v>
      </c>
      <c r="G29">
        <v>1175603330220.5447</v>
      </c>
      <c r="H29">
        <v>1154506231870.7639</v>
      </c>
      <c r="I29">
        <v>2719161131440.4014</v>
      </c>
      <c r="J29">
        <v>27285746653.01289</v>
      </c>
      <c r="K29">
        <v>223627181038.17844</v>
      </c>
    </row>
    <row r="30" spans="1:11">
      <c r="A30" s="2">
        <v>40909</v>
      </c>
      <c r="B30">
        <v>384821027856.828</v>
      </c>
      <c r="C30">
        <v>792890203320.43042</v>
      </c>
      <c r="D30">
        <v>496336812032.30188</v>
      </c>
      <c r="E30">
        <v>631274909983.2666</v>
      </c>
      <c r="F30">
        <v>172314310478.59137</v>
      </c>
      <c r="G30">
        <v>782140030924.97888</v>
      </c>
      <c r="H30">
        <v>660104065637.85474</v>
      </c>
      <c r="I30">
        <v>2248151715269.5391</v>
      </c>
      <c r="J30">
        <v>12763447365.935173</v>
      </c>
      <c r="K30">
        <v>92672599100.632202</v>
      </c>
    </row>
    <row r="31" spans="1:11">
      <c r="A31" s="2">
        <v>41000</v>
      </c>
      <c r="B31">
        <v>482520388783.63354</v>
      </c>
      <c r="C31">
        <v>561074621069.36792</v>
      </c>
      <c r="D31">
        <v>562662281307.05151</v>
      </c>
      <c r="E31">
        <v>980119419918.26099</v>
      </c>
      <c r="F31">
        <v>293724464731.55103</v>
      </c>
      <c r="G31">
        <v>983742106355.05444</v>
      </c>
      <c r="H31">
        <v>794826837139.5929</v>
      </c>
      <c r="I31">
        <v>2521371610811.5845</v>
      </c>
      <c r="J31">
        <v>9996588215.1187496</v>
      </c>
      <c r="K31">
        <v>190354405607.70618</v>
      </c>
    </row>
    <row r="32" spans="1:11">
      <c r="A32" s="2">
        <v>41091</v>
      </c>
      <c r="B32">
        <v>443749992444.50684</v>
      </c>
      <c r="C32">
        <v>341874743068.57825</v>
      </c>
      <c r="D32">
        <v>573418670113.901</v>
      </c>
      <c r="E32">
        <v>1035339752700.7225</v>
      </c>
      <c r="F32">
        <v>335460688829.74719</v>
      </c>
      <c r="G32">
        <v>705326091628.27441</v>
      </c>
      <c r="H32">
        <v>739316557085.54675</v>
      </c>
      <c r="I32">
        <v>2502804335699.9556</v>
      </c>
      <c r="J32">
        <v>14830907248.595268</v>
      </c>
      <c r="K32">
        <v>141254694770.45877</v>
      </c>
    </row>
    <row r="33" spans="1:11">
      <c r="A33" s="2">
        <v>41183</v>
      </c>
      <c r="B33">
        <v>656673623842.55396</v>
      </c>
      <c r="C33">
        <v>799973836151.36194</v>
      </c>
      <c r="D33">
        <v>1006513154491.7688</v>
      </c>
      <c r="E33">
        <v>1818508631762.7285</v>
      </c>
      <c r="F33">
        <v>662758419510.38049</v>
      </c>
      <c r="G33">
        <v>1041512501643.4608</v>
      </c>
      <c r="H33">
        <v>1188358973197.7388</v>
      </c>
      <c r="I33">
        <v>2866604362102.8667</v>
      </c>
      <c r="J33">
        <v>21485366361.434589</v>
      </c>
      <c r="K33">
        <v>199945578173.11365</v>
      </c>
    </row>
    <row r="34" spans="1:11">
      <c r="A34" s="2">
        <v>41275</v>
      </c>
      <c r="B34">
        <v>367622979372.5744</v>
      </c>
      <c r="C34">
        <v>907111496759.11499</v>
      </c>
      <c r="D34">
        <v>515566553067.52063</v>
      </c>
      <c r="E34">
        <v>677082923037.44788</v>
      </c>
      <c r="F34">
        <v>154317224394.97403</v>
      </c>
      <c r="G34">
        <v>848353763454.28442</v>
      </c>
      <c r="H34">
        <v>633828459600.62109</v>
      </c>
      <c r="I34">
        <v>2334557301593.833</v>
      </c>
      <c r="J34">
        <v>10627403092.434025</v>
      </c>
      <c r="K34">
        <v>113911409380.10916</v>
      </c>
    </row>
    <row r="35" spans="1:11">
      <c r="A35" s="2">
        <v>41365</v>
      </c>
      <c r="B35">
        <v>460146636231.43854</v>
      </c>
      <c r="C35">
        <v>518359620891.59619</v>
      </c>
      <c r="D35">
        <v>632208513881.01001</v>
      </c>
      <c r="E35">
        <v>799501341693.56921</v>
      </c>
      <c r="F35">
        <v>300682755240.98486</v>
      </c>
      <c r="G35">
        <v>1012605722301.0334</v>
      </c>
      <c r="H35">
        <v>802246260429.85107</v>
      </c>
      <c r="I35">
        <v>2642807133548.981</v>
      </c>
      <c r="J35">
        <v>15109777552.537138</v>
      </c>
      <c r="K35">
        <v>159691725625.66284</v>
      </c>
    </row>
    <row r="36" spans="1:11">
      <c r="A36" s="2">
        <v>41456</v>
      </c>
      <c r="B36">
        <v>473829492403.14905</v>
      </c>
      <c r="C36">
        <v>403817216722.13062</v>
      </c>
      <c r="D36">
        <v>637912036565.26538</v>
      </c>
      <c r="E36">
        <v>1005863517508.1635</v>
      </c>
      <c r="F36">
        <v>315003375720.06061</v>
      </c>
      <c r="G36">
        <v>752554469234.78821</v>
      </c>
      <c r="H36">
        <v>759490551893.51086</v>
      </c>
      <c r="I36">
        <v>2584677710768.7944</v>
      </c>
      <c r="J36">
        <v>15692647119.789421</v>
      </c>
      <c r="K36">
        <v>144869439796.54318</v>
      </c>
    </row>
    <row r="37" spans="1:11">
      <c r="A37" s="2">
        <v>41548</v>
      </c>
      <c r="B37">
        <v>660078482283.3396</v>
      </c>
      <c r="C37">
        <v>887331137905.38062</v>
      </c>
      <c r="D37">
        <v>988794069865.56433</v>
      </c>
      <c r="E37">
        <v>1724836892640.8181</v>
      </c>
      <c r="F37">
        <v>578059367593.61902</v>
      </c>
      <c r="G37">
        <v>1108849482249.5342</v>
      </c>
      <c r="H37">
        <v>1067889490640.6278</v>
      </c>
      <c r="I37">
        <v>3250509045809.6089</v>
      </c>
      <c r="J37">
        <v>19068705856.949596</v>
      </c>
      <c r="K37">
        <v>217488658521.1481</v>
      </c>
    </row>
    <row r="38" spans="1:11">
      <c r="A38" s="2">
        <v>41640</v>
      </c>
      <c r="B38">
        <v>409255623579.28076</v>
      </c>
      <c r="C38">
        <v>1194687842683.5774</v>
      </c>
      <c r="D38">
        <v>544027613510.79333</v>
      </c>
      <c r="E38">
        <v>670478811262.33496</v>
      </c>
      <c r="F38">
        <v>193875639713.01584</v>
      </c>
      <c r="G38">
        <v>772185884846.93323</v>
      </c>
      <c r="H38">
        <v>659397680435.95557</v>
      </c>
      <c r="I38">
        <v>1891669150788.0417</v>
      </c>
      <c r="J38">
        <v>10292936554.899803</v>
      </c>
      <c r="K38">
        <v>124450802290.02943</v>
      </c>
    </row>
    <row r="39" spans="1:11">
      <c r="A39" s="2">
        <v>41730</v>
      </c>
      <c r="B39">
        <v>442943038304.64642</v>
      </c>
      <c r="C39">
        <v>532336013886.73871</v>
      </c>
      <c r="D39">
        <v>598181421003.58203</v>
      </c>
      <c r="E39">
        <v>909205829621.14355</v>
      </c>
      <c r="F39">
        <v>234137814590.77826</v>
      </c>
      <c r="G39">
        <v>1063897297689.2968</v>
      </c>
      <c r="H39">
        <v>768906971456.90417</v>
      </c>
      <c r="I39">
        <v>2578040484752.9141</v>
      </c>
      <c r="J39">
        <v>21742574647.78392</v>
      </c>
      <c r="K39">
        <v>161862740558.29556</v>
      </c>
    </row>
    <row r="40" spans="1:11">
      <c r="A40" s="2">
        <v>41821</v>
      </c>
      <c r="B40">
        <v>436009164237.64276</v>
      </c>
      <c r="C40">
        <v>477574039820.60089</v>
      </c>
      <c r="D40">
        <v>586030337838.8075</v>
      </c>
      <c r="E40">
        <v>956549470084.59436</v>
      </c>
      <c r="F40">
        <v>300867013222.16827</v>
      </c>
      <c r="G40">
        <v>715917169830.547</v>
      </c>
      <c r="H40">
        <v>790564551122.86279</v>
      </c>
      <c r="I40">
        <v>2514389080206.8262</v>
      </c>
      <c r="J40">
        <v>22442898827.876114</v>
      </c>
      <c r="K40">
        <v>143916623035.84512</v>
      </c>
    </row>
    <row r="41" spans="1:11">
      <c r="A41" s="2">
        <v>41913</v>
      </c>
      <c r="B41">
        <v>613950204562.03796</v>
      </c>
      <c r="C41">
        <v>713025428369.7605</v>
      </c>
      <c r="D41">
        <v>816564629589.04614</v>
      </c>
      <c r="E41">
        <v>2629378915017.0498</v>
      </c>
      <c r="F41">
        <v>428955962414.25342</v>
      </c>
      <c r="G41">
        <v>991845027683.78833</v>
      </c>
      <c r="H41">
        <v>1015223625647.8105</v>
      </c>
      <c r="I41">
        <v>2800203637726.3149</v>
      </c>
      <c r="J41">
        <v>26704040104.536793</v>
      </c>
      <c r="K41">
        <v>183078214555.88495</v>
      </c>
    </row>
    <row r="42" spans="1:11">
      <c r="A42" s="2">
        <v>42005</v>
      </c>
      <c r="B42">
        <v>352590935430.87494</v>
      </c>
      <c r="C42">
        <v>1538597199204.9312</v>
      </c>
      <c r="D42">
        <v>454684348183.76086</v>
      </c>
      <c r="E42">
        <v>628644574461.31311</v>
      </c>
      <c r="F42">
        <v>185065435649.92819</v>
      </c>
      <c r="G42">
        <v>675347932693.56665</v>
      </c>
      <c r="H42">
        <v>571742775671.34851</v>
      </c>
      <c r="I42">
        <v>2132879837858.6025</v>
      </c>
      <c r="J42">
        <v>19088975205.230083</v>
      </c>
      <c r="K42">
        <v>110810926581.09639</v>
      </c>
    </row>
    <row r="43" spans="1:11">
      <c r="A43" s="2">
        <v>42095</v>
      </c>
      <c r="B43">
        <v>446785096266.55463</v>
      </c>
      <c r="C43">
        <v>479961815291.72809</v>
      </c>
      <c r="D43">
        <v>519402145755.08899</v>
      </c>
      <c r="E43">
        <v>731345485501.15784</v>
      </c>
      <c r="F43">
        <v>186940217741.96088</v>
      </c>
      <c r="G43">
        <v>957494738783.23193</v>
      </c>
      <c r="H43">
        <v>786214740700.76538</v>
      </c>
      <c r="I43">
        <v>3034491243482.019</v>
      </c>
      <c r="J43">
        <v>22823330529.425266</v>
      </c>
      <c r="K43">
        <v>140340522619.10068</v>
      </c>
    </row>
    <row r="44" spans="1:11">
      <c r="A44" s="2">
        <v>42186</v>
      </c>
      <c r="B44">
        <v>431890342745.42883</v>
      </c>
      <c r="C44">
        <v>405964349946.39838</v>
      </c>
      <c r="D44">
        <v>494601693034.77991</v>
      </c>
      <c r="E44">
        <v>1023394719726.6014</v>
      </c>
      <c r="F44">
        <v>228462238335.68961</v>
      </c>
      <c r="G44">
        <v>630680703031.37915</v>
      </c>
      <c r="H44">
        <v>798420673393.99866</v>
      </c>
      <c r="I44">
        <v>2441532948320.9209</v>
      </c>
      <c r="J44">
        <v>15152494228.526609</v>
      </c>
      <c r="K44">
        <v>136345465563.00668</v>
      </c>
    </row>
    <row r="45" spans="1:11">
      <c r="A45" s="2">
        <v>42278</v>
      </c>
      <c r="B45">
        <v>655657567777.22998</v>
      </c>
      <c r="C45">
        <v>873213621833.22998</v>
      </c>
      <c r="D45">
        <v>661737916155.65015</v>
      </c>
      <c r="E45">
        <v>1479816196075.1101</v>
      </c>
      <c r="F45">
        <v>402768870202.34998</v>
      </c>
      <c r="G45">
        <v>863016082622.19958</v>
      </c>
      <c r="H45">
        <v>1042308763597.35</v>
      </c>
      <c r="I45">
        <v>2747558512727.5908</v>
      </c>
      <c r="J45">
        <v>17008733306.860001</v>
      </c>
      <c r="K45">
        <v>148965880984.95999</v>
      </c>
    </row>
    <row r="46" spans="1:11">
      <c r="A46" s="2">
        <v>42370</v>
      </c>
      <c r="B46">
        <v>321253875481.15289</v>
      </c>
      <c r="C46">
        <v>874293736192.67822</v>
      </c>
      <c r="D46">
        <v>396040250665.72601</v>
      </c>
      <c r="E46">
        <v>455397006222.35596</v>
      </c>
      <c r="F46">
        <v>140376206866.88931</v>
      </c>
      <c r="G46">
        <v>646995726379.94971</v>
      </c>
      <c r="H46">
        <v>611007492146.07007</v>
      </c>
      <c r="I46">
        <v>2459798417783.7017</v>
      </c>
      <c r="J46">
        <v>21717511554.775024</v>
      </c>
      <c r="K46">
        <v>96195477487.052994</v>
      </c>
    </row>
    <row r="47" spans="1:11">
      <c r="A47" s="2">
        <v>42461</v>
      </c>
      <c r="B47">
        <v>458711798692.55731</v>
      </c>
      <c r="C47">
        <v>571921158868.77063</v>
      </c>
      <c r="D47">
        <v>466291800179.33398</v>
      </c>
      <c r="E47">
        <v>871621303849.52979</v>
      </c>
      <c r="F47">
        <v>207214326888.03836</v>
      </c>
      <c r="G47">
        <v>909211969320.94617</v>
      </c>
      <c r="H47">
        <v>776307883133.82361</v>
      </c>
      <c r="I47">
        <v>2503112558155.52</v>
      </c>
      <c r="J47">
        <v>30003118704.967438</v>
      </c>
      <c r="K47">
        <v>129455637532.60107</v>
      </c>
    </row>
    <row r="48" spans="1:11">
      <c r="A48" s="2">
        <v>42552</v>
      </c>
      <c r="B48">
        <v>433993985066.00818</v>
      </c>
      <c r="C48">
        <v>466025287430.51312</v>
      </c>
      <c r="D48">
        <v>446050234336.61731</v>
      </c>
      <c r="E48">
        <v>976961715177.87988</v>
      </c>
      <c r="F48">
        <v>226262994439.18082</v>
      </c>
      <c r="G48">
        <v>558784439296.55933</v>
      </c>
      <c r="H48">
        <v>795144809154.19946</v>
      </c>
      <c r="I48">
        <v>2428398388957.2861</v>
      </c>
      <c r="J48">
        <v>12246665239.582548</v>
      </c>
      <c r="K48">
        <v>128742539832.81181</v>
      </c>
    </row>
    <row r="49" spans="1:11">
      <c r="A49" s="2">
        <v>42644</v>
      </c>
      <c r="B49">
        <v>579497414648.67444</v>
      </c>
      <c r="C49">
        <v>1743861731768.5044</v>
      </c>
      <c r="D49">
        <v>642104808650.83032</v>
      </c>
      <c r="E49">
        <v>1459049183176.4165</v>
      </c>
      <c r="F49">
        <v>386549576810.52283</v>
      </c>
      <c r="G49">
        <v>897787521016.59448</v>
      </c>
      <c r="H49">
        <v>1100193536659.304</v>
      </c>
      <c r="I49">
        <v>2785710053007.2764</v>
      </c>
      <c r="J49">
        <v>17776625311.212322</v>
      </c>
      <c r="K49">
        <v>171635439507.34995</v>
      </c>
    </row>
    <row r="50" spans="1:11">
      <c r="A50" s="2">
        <v>42736</v>
      </c>
      <c r="B50">
        <v>320510584305.14014</v>
      </c>
      <c r="C50">
        <v>690575019602.27844</v>
      </c>
      <c r="D50">
        <v>371259608209.3316</v>
      </c>
      <c r="E50">
        <v>545308126688.00952</v>
      </c>
      <c r="F50">
        <v>171516195421.00055</v>
      </c>
      <c r="G50">
        <v>652610179944.10168</v>
      </c>
      <c r="H50">
        <v>562360710827.42065</v>
      </c>
      <c r="I50">
        <v>2856768838696.8213</v>
      </c>
      <c r="J50">
        <v>38096310791.655479</v>
      </c>
      <c r="K50">
        <v>100921601256.82207</v>
      </c>
    </row>
    <row r="51" spans="1:11">
      <c r="A51" s="2">
        <v>42826</v>
      </c>
      <c r="B51">
        <v>428578268028.00354</v>
      </c>
      <c r="C51">
        <v>591860206672.70703</v>
      </c>
      <c r="D51">
        <v>434765591728.28705</v>
      </c>
      <c r="E51">
        <v>877216357882.64404</v>
      </c>
      <c r="F51">
        <v>221912501063.5531</v>
      </c>
      <c r="G51">
        <v>907984436777.36096</v>
      </c>
      <c r="H51">
        <v>744293043860.48743</v>
      </c>
      <c r="I51">
        <v>2608188819225.3896</v>
      </c>
      <c r="J51">
        <v>24643958305.161694</v>
      </c>
      <c r="K51">
        <v>136321491797.97256</v>
      </c>
    </row>
    <row r="52" spans="1:11">
      <c r="A52" s="2">
        <v>42917</v>
      </c>
      <c r="B52">
        <v>447074850402.97559</v>
      </c>
      <c r="C52">
        <v>418603267983.03998</v>
      </c>
      <c r="D52">
        <v>457298639404.3031</v>
      </c>
      <c r="E52">
        <v>986288766681.58508</v>
      </c>
      <c r="F52">
        <v>249632434554.534</v>
      </c>
      <c r="G52">
        <v>576834332397.8739</v>
      </c>
      <c r="H52">
        <v>712925123862.13013</v>
      </c>
      <c r="I52">
        <v>2589376909566.9321</v>
      </c>
      <c r="J52">
        <v>22357258180.089031</v>
      </c>
      <c r="K52">
        <v>134131020817.18643</v>
      </c>
    </row>
    <row r="53" spans="1:11">
      <c r="A53" s="2">
        <v>43009</v>
      </c>
      <c r="B53">
        <v>641889610672.75769</v>
      </c>
      <c r="C53">
        <v>986086356307.14722</v>
      </c>
      <c r="D53">
        <v>651738011659.26758</v>
      </c>
      <c r="E53">
        <v>1666095940805.3567</v>
      </c>
      <c r="F53">
        <v>494784860754.70923</v>
      </c>
      <c r="G53">
        <v>937306580279.2832</v>
      </c>
      <c r="H53">
        <v>944809258696.19543</v>
      </c>
      <c r="I53">
        <v>2892307120933.123</v>
      </c>
      <c r="J53">
        <v>24558729237.014355</v>
      </c>
      <c r="K53">
        <v>212338933254.81583</v>
      </c>
    </row>
    <row r="54" spans="1:11">
      <c r="A54" s="2">
        <v>43101</v>
      </c>
      <c r="B54">
        <v>370550063464.05957</v>
      </c>
      <c r="C54">
        <v>699640964812.3551</v>
      </c>
      <c r="D54">
        <v>386406197595.29767</v>
      </c>
      <c r="E54">
        <v>569565729229.76599</v>
      </c>
      <c r="F54">
        <v>184623654263.01257</v>
      </c>
      <c r="G54">
        <v>713755086504.51135</v>
      </c>
      <c r="H54">
        <v>644879296798.17603</v>
      </c>
      <c r="I54">
        <v>2617993603380.7422</v>
      </c>
      <c r="J54">
        <v>32375236630.764038</v>
      </c>
      <c r="K54">
        <v>121116793466.33492</v>
      </c>
    </row>
    <row r="55" spans="1:11">
      <c r="A55" s="2">
        <v>43191</v>
      </c>
      <c r="B55">
        <v>455000106133.5108</v>
      </c>
      <c r="C55">
        <v>622601973617.76794</v>
      </c>
      <c r="D55">
        <v>446696992551.47388</v>
      </c>
      <c r="E55">
        <v>832376470537.22339</v>
      </c>
      <c r="F55">
        <v>227480118445.3085</v>
      </c>
      <c r="G55">
        <v>1002425257092.1028</v>
      </c>
      <c r="H55">
        <v>827386107333.90173</v>
      </c>
      <c r="I55">
        <v>2697408876378.832</v>
      </c>
      <c r="J55">
        <v>41212027689.850586</v>
      </c>
      <c r="K55">
        <v>151239536112.85913</v>
      </c>
    </row>
    <row r="56" spans="1:11">
      <c r="A56" s="2">
        <v>43282</v>
      </c>
      <c r="B56">
        <v>447320428207.44836</v>
      </c>
      <c r="C56">
        <v>449722681943.8031</v>
      </c>
      <c r="D56">
        <v>439745458701.05267</v>
      </c>
      <c r="E56">
        <v>951744243244.62451</v>
      </c>
      <c r="F56">
        <v>259365311239.24008</v>
      </c>
      <c r="G56">
        <v>602032454305.58972</v>
      </c>
      <c r="H56">
        <v>806186326070.57666</v>
      </c>
      <c r="I56">
        <v>2609045539902.0127</v>
      </c>
      <c r="J56">
        <v>25440482069.644146</v>
      </c>
      <c r="K56">
        <v>142071471596.15442</v>
      </c>
    </row>
    <row r="57" spans="1:11">
      <c r="A57" s="2">
        <v>43374</v>
      </c>
      <c r="B57">
        <v>659925380260.87842</v>
      </c>
      <c r="C57">
        <v>798393679329.77893</v>
      </c>
      <c r="D57">
        <v>641428490555.20911</v>
      </c>
      <c r="E57">
        <v>1663761665327.2717</v>
      </c>
      <c r="F57">
        <v>525264339069.68982</v>
      </c>
      <c r="G57">
        <v>1014629272036.4496</v>
      </c>
      <c r="H57">
        <v>1031644688687.8817</v>
      </c>
      <c r="I57">
        <v>2981998683940.7554</v>
      </c>
      <c r="J57">
        <v>35840319860.971939</v>
      </c>
      <c r="K57">
        <v>188866957674.24869</v>
      </c>
    </row>
    <row r="58" spans="1:11">
      <c r="A58" s="2">
        <v>43466</v>
      </c>
      <c r="B58">
        <v>362887243308.08661</v>
      </c>
      <c r="C58">
        <v>707118996645.91418</v>
      </c>
      <c r="D58">
        <v>375753764368.75317</v>
      </c>
      <c r="E58">
        <v>518373240263.55792</v>
      </c>
      <c r="F58">
        <v>228322211309.68399</v>
      </c>
      <c r="G58">
        <v>716597531079.86218</v>
      </c>
      <c r="H58">
        <v>671365701240.36975</v>
      </c>
      <c r="I58">
        <v>2561077004602.7632</v>
      </c>
      <c r="J58">
        <v>59042820048.416664</v>
      </c>
      <c r="K58">
        <v>118356907891.13715</v>
      </c>
    </row>
    <row r="59" spans="1:11">
      <c r="A59" s="2">
        <v>43556</v>
      </c>
      <c r="B59">
        <v>453659796396.82495</v>
      </c>
      <c r="C59">
        <v>485697596644.15533</v>
      </c>
      <c r="D59">
        <v>435795861073.68304</v>
      </c>
      <c r="E59">
        <v>849723119505.23376</v>
      </c>
      <c r="F59">
        <v>271168258291.15915</v>
      </c>
      <c r="G59">
        <v>1035798608013.0907</v>
      </c>
      <c r="H59">
        <v>889348376166.44958</v>
      </c>
      <c r="I59">
        <v>2737693306233.0869</v>
      </c>
      <c r="J59">
        <v>47522308438.681915</v>
      </c>
      <c r="K59">
        <v>151505648040.88562</v>
      </c>
    </row>
    <row r="60" spans="1:11">
      <c r="A60" s="2">
        <v>43647</v>
      </c>
      <c r="B60">
        <v>484008158020.01324</v>
      </c>
      <c r="C60">
        <v>582937649670.56946</v>
      </c>
      <c r="D60">
        <v>440339421133.68628</v>
      </c>
      <c r="E60">
        <v>1065498363467.7618</v>
      </c>
      <c r="F60">
        <v>314833878160.81323</v>
      </c>
      <c r="G60">
        <v>683191182635.13379</v>
      </c>
      <c r="H60">
        <v>901384255256.29712</v>
      </c>
      <c r="I60">
        <v>2779666512929.3394</v>
      </c>
      <c r="J60">
        <v>41761688505.911964</v>
      </c>
      <c r="K60">
        <v>158945827009.10754</v>
      </c>
    </row>
    <row r="61" spans="1:11">
      <c r="A61" s="2">
        <v>43739</v>
      </c>
      <c r="B61">
        <v>742952545095.62854</v>
      </c>
      <c r="C61">
        <v>850416461918.53723</v>
      </c>
      <c r="D61">
        <v>702921097128.43335</v>
      </c>
      <c r="E61">
        <v>2084509283761.4136</v>
      </c>
      <c r="F61">
        <v>563002625112.35901</v>
      </c>
      <c r="G61">
        <v>1112148852275.1736</v>
      </c>
      <c r="H61">
        <v>1184784436671.9949</v>
      </c>
      <c r="I61">
        <v>2995037957410.7456</v>
      </c>
      <c r="J61">
        <v>70879402472.556747</v>
      </c>
      <c r="K61">
        <v>222439964573.63821</v>
      </c>
    </row>
    <row r="62" spans="1:11">
      <c r="A62" s="2">
        <v>43831</v>
      </c>
      <c r="B62">
        <v>404003970730.11444</v>
      </c>
      <c r="C62">
        <v>735528234997.32996</v>
      </c>
      <c r="D62">
        <v>395420862266.48602</v>
      </c>
      <c r="E62">
        <v>598282094874.37549</v>
      </c>
      <c r="F62">
        <v>285376302693.79791</v>
      </c>
      <c r="G62">
        <v>783027030667.27441</v>
      </c>
      <c r="H62">
        <v>827185310420.14355</v>
      </c>
      <c r="I62">
        <v>2935324291974.8335</v>
      </c>
      <c r="J62">
        <v>77740971033.925049</v>
      </c>
      <c r="K62">
        <v>139999458188.56781</v>
      </c>
    </row>
    <row r="63" spans="1:11">
      <c r="A63" s="2">
        <v>43922</v>
      </c>
      <c r="B63">
        <v>536717294379.73376</v>
      </c>
      <c r="C63">
        <v>556325573845.93225</v>
      </c>
      <c r="D63">
        <v>469356314288.64496</v>
      </c>
      <c r="E63">
        <v>1064597008368.6384</v>
      </c>
      <c r="F63">
        <v>276047127299.43945</v>
      </c>
      <c r="G63">
        <v>1032001058413.1986</v>
      </c>
      <c r="H63">
        <v>1176727619637.0278</v>
      </c>
      <c r="I63">
        <v>3127220277204.4673</v>
      </c>
      <c r="J63">
        <v>40327268142.604736</v>
      </c>
      <c r="K63">
        <v>94394204496.25029</v>
      </c>
    </row>
    <row r="64" spans="1:11">
      <c r="A64" s="2">
        <v>44013</v>
      </c>
      <c r="B64">
        <v>489325132137.7652</v>
      </c>
      <c r="C64">
        <v>490388213616.98181</v>
      </c>
      <c r="D64">
        <v>467556539121.07422</v>
      </c>
      <c r="E64">
        <v>1195597853754.7959</v>
      </c>
      <c r="F64">
        <v>310464794977.32764</v>
      </c>
      <c r="G64">
        <v>689561375267.20886</v>
      </c>
      <c r="H64">
        <v>1108184349969.9316</v>
      </c>
      <c r="I64">
        <v>3017478980867.6455</v>
      </c>
      <c r="J64">
        <v>56118125211.971077</v>
      </c>
      <c r="K64">
        <v>200592190335.98203</v>
      </c>
    </row>
    <row r="65" spans="1:11">
      <c r="A65" s="2">
        <v>44105</v>
      </c>
      <c r="B65">
        <v>711109591598.57727</v>
      </c>
      <c r="C65">
        <v>881043464605.64001</v>
      </c>
      <c r="D65">
        <v>674899935491.52197</v>
      </c>
      <c r="E65">
        <v>2191105681875.8469</v>
      </c>
      <c r="F65">
        <v>462232819373.88409</v>
      </c>
      <c r="G65">
        <v>1128458986082.6667</v>
      </c>
      <c r="H65">
        <v>1371809188929.4968</v>
      </c>
      <c r="I65">
        <v>3340778929117.127</v>
      </c>
      <c r="J65">
        <v>81134044328.793015</v>
      </c>
      <c r="K65">
        <v>222175052492.94229</v>
      </c>
    </row>
    <row r="66" spans="1:11">
      <c r="A66" s="2">
        <v>44197</v>
      </c>
      <c r="B66">
        <v>441526655287.80194</v>
      </c>
      <c r="C66">
        <v>728351572392.51367</v>
      </c>
      <c r="D66">
        <v>398533727631.70367</v>
      </c>
      <c r="E66">
        <v>730824421004.52563</v>
      </c>
      <c r="F66">
        <v>358277672146.87494</v>
      </c>
      <c r="G66">
        <v>784593415349.04724</v>
      </c>
      <c r="H66">
        <v>866547543444.65198</v>
      </c>
      <c r="I66">
        <v>2839010941486.0537</v>
      </c>
      <c r="J66">
        <v>86942111984.279449</v>
      </c>
      <c r="K66">
        <v>118441092721.93561</v>
      </c>
    </row>
    <row r="67" spans="1:11">
      <c r="A67" s="2">
        <v>44287</v>
      </c>
      <c r="B67">
        <v>496074923240.03821</v>
      </c>
      <c r="C67">
        <v>492487889727.75079</v>
      </c>
      <c r="D67">
        <v>449304407627.14691</v>
      </c>
      <c r="E67">
        <v>1307246532677.7634</v>
      </c>
      <c r="F67">
        <v>294731834008.96326</v>
      </c>
      <c r="G67">
        <v>1084564340717.142</v>
      </c>
      <c r="H67">
        <v>994694250452.00439</v>
      </c>
      <c r="I67">
        <v>2969297925581.0767</v>
      </c>
      <c r="J67">
        <v>98235980813.773254</v>
      </c>
      <c r="K67">
        <v>162608732308.21484</v>
      </c>
    </row>
    <row r="68" spans="1:11">
      <c r="A68" s="2">
        <v>44378</v>
      </c>
      <c r="B68">
        <v>563011773021.15039</v>
      </c>
      <c r="C68">
        <v>417334104416.80957</v>
      </c>
      <c r="D68">
        <v>445584344772.35583</v>
      </c>
      <c r="E68">
        <v>1233028109306.1797</v>
      </c>
      <c r="F68">
        <v>347554243014.04553</v>
      </c>
      <c r="G68">
        <v>695497120743.55188</v>
      </c>
      <c r="H68">
        <v>1057871343714.5376</v>
      </c>
      <c r="I68">
        <v>3436039488392.748</v>
      </c>
      <c r="J68">
        <v>67483713763.529411</v>
      </c>
      <c r="K68">
        <v>141889225267.65884</v>
      </c>
    </row>
    <row r="69" spans="1:11">
      <c r="A69" s="2">
        <v>44470</v>
      </c>
      <c r="B69">
        <v>703577266002.73315</v>
      </c>
      <c r="C69">
        <v>1115908096886.3274</v>
      </c>
      <c r="D69">
        <v>641728860953.35596</v>
      </c>
      <c r="E69">
        <v>2273706034601.7832</v>
      </c>
      <c r="F69">
        <v>669873144113.6438</v>
      </c>
      <c r="G69">
        <v>1073827671800.2075</v>
      </c>
      <c r="H69">
        <v>1411735689443.0059</v>
      </c>
      <c r="I69">
        <v>3182003509281.4868</v>
      </c>
      <c r="J69">
        <v>88455583312.61673</v>
      </c>
      <c r="K69">
        <v>212957993566.8107</v>
      </c>
    </row>
    <row r="70" spans="1:11">
      <c r="A70" s="2">
        <v>44562</v>
      </c>
      <c r="B70">
        <v>429737100000</v>
      </c>
      <c r="C70">
        <v>627695500000</v>
      </c>
      <c r="D70">
        <v>357801100000</v>
      </c>
      <c r="E70">
        <v>685594200000</v>
      </c>
      <c r="F70">
        <v>344104200000</v>
      </c>
      <c r="G70">
        <v>750001000000</v>
      </c>
      <c r="H70">
        <v>841924100000</v>
      </c>
      <c r="I70">
        <v>2577789200000</v>
      </c>
    </row>
    <row r="71" spans="1:11">
      <c r="A71" s="2">
        <v>44652</v>
      </c>
      <c r="B71">
        <v>498588200000</v>
      </c>
      <c r="C71">
        <v>878272000000</v>
      </c>
      <c r="D71">
        <v>424496300000</v>
      </c>
      <c r="E71">
        <v>1105505800000</v>
      </c>
      <c r="F71">
        <v>336013400000</v>
      </c>
      <c r="G71">
        <v>1071899800000</v>
      </c>
      <c r="H71">
        <v>1041941900000</v>
      </c>
      <c r="I71">
        <v>2827187300000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FABD-AC31-AB41-B3A2-C7FD4488261C}">
  <dimension ref="A1:AL27"/>
  <sheetViews>
    <sheetView topLeftCell="F1" workbookViewId="0">
      <selection activeCell="S12" sqref="S12"/>
    </sheetView>
  </sheetViews>
  <sheetFormatPr baseColWidth="10" defaultRowHeight="15"/>
  <cols>
    <col min="1" max="1" width="25.83203125" style="8" customWidth="1"/>
    <col min="2" max="2" width="14.6640625" customWidth="1"/>
    <col min="9" max="9" width="17.6640625" customWidth="1"/>
    <col min="10" max="10" width="7.6640625" customWidth="1"/>
    <col min="11" max="11" width="9.6640625" customWidth="1"/>
    <col min="12" max="12" width="9.33203125" customWidth="1"/>
    <col min="13" max="13" width="9.83203125" customWidth="1"/>
    <col min="14" max="15" width="9.1640625" customWidth="1"/>
    <col min="16" max="16" width="10.83203125" customWidth="1"/>
    <col min="17" max="21" width="16.6640625" customWidth="1"/>
  </cols>
  <sheetData>
    <row r="1" spans="1:38" ht="129" thickBot="1">
      <c r="A1" s="14" t="s">
        <v>23</v>
      </c>
      <c r="B1" s="14" t="s">
        <v>24</v>
      </c>
      <c r="C1" s="14" t="s">
        <v>25</v>
      </c>
      <c r="D1" s="14" t="s">
        <v>27</v>
      </c>
      <c r="E1" s="14" t="s">
        <v>28</v>
      </c>
      <c r="F1" s="14" t="s">
        <v>29</v>
      </c>
      <c r="G1" s="14" t="s">
        <v>30</v>
      </c>
      <c r="I1" s="26" t="s">
        <v>46</v>
      </c>
      <c r="J1" s="25" t="s">
        <v>25</v>
      </c>
      <c r="K1" s="29" t="s">
        <v>39</v>
      </c>
      <c r="L1" s="29" t="s">
        <v>40</v>
      </c>
      <c r="M1" s="29" t="s">
        <v>44</v>
      </c>
      <c r="N1" s="29" t="s">
        <v>45</v>
      </c>
      <c r="O1" s="29" t="s">
        <v>59</v>
      </c>
      <c r="P1" s="29" t="s">
        <v>49</v>
      </c>
      <c r="Q1" s="30" t="s">
        <v>53</v>
      </c>
      <c r="R1" s="41" t="s">
        <v>54</v>
      </c>
      <c r="S1" s="41" t="s">
        <v>55</v>
      </c>
      <c r="T1" s="45" t="s">
        <v>56</v>
      </c>
      <c r="U1" s="41" t="s">
        <v>57</v>
      </c>
      <c r="X1" s="35"/>
      <c r="Y1" s="36" t="s">
        <v>45</v>
      </c>
      <c r="AA1" s="23" cm="1">
        <f t="array" ref="AA1:AL2">TRANSPOSE(X1:Y12)</f>
        <v>0</v>
      </c>
      <c r="AB1" s="23" t="str">
        <v>Совокупные расходы</v>
      </c>
      <c r="AC1" s="23" t="str">
        <v>Национальная оборона</v>
      </c>
      <c r="AD1" s="23" t="str">
        <v>Национальная безопасность и правоохранительная деятельность</v>
      </c>
      <c r="AE1" s="23" t="str">
        <v>Образование</v>
      </c>
      <c r="AF1" s="23" t="str">
        <v>Здравоохранение, физическая культура и спорт</v>
      </c>
      <c r="AG1" s="23" t="str">
        <v>Национальная экономика</v>
      </c>
      <c r="AH1" s="23" t="str">
        <v>Общегосударственные вопросы</v>
      </c>
      <c r="AI1" s="23" t="str">
        <v>Жилищно-коммунальное хозяйство</v>
      </c>
      <c r="AJ1" s="23" t="str">
        <v>Культура, кинематография и средства массовой информации</v>
      </c>
      <c r="AK1" s="23" t="str">
        <v>Социальная политика</v>
      </c>
      <c r="AL1" s="23" t="str">
        <v>Охрана окружающей среды</v>
      </c>
    </row>
    <row r="2" spans="1:38" ht="21" customHeight="1" thickBot="1">
      <c r="A2" s="14" t="s">
        <v>26</v>
      </c>
      <c r="B2" s="14">
        <v>0.13</v>
      </c>
      <c r="C2" s="14">
        <v>0.91</v>
      </c>
      <c r="D2" s="15"/>
      <c r="E2" s="15">
        <v>0.42</v>
      </c>
      <c r="F2" s="15">
        <v>0.2</v>
      </c>
      <c r="G2" s="15"/>
      <c r="I2" s="25" t="s">
        <v>26</v>
      </c>
      <c r="J2" s="25">
        <v>0.91</v>
      </c>
      <c r="K2" s="26">
        <v>0.98</v>
      </c>
      <c r="L2" s="26">
        <v>0.55000000000000004</v>
      </c>
      <c r="M2" s="26">
        <v>0.73</v>
      </c>
      <c r="N2" s="26">
        <v>0.4</v>
      </c>
      <c r="O2" s="26">
        <v>0.76</v>
      </c>
      <c r="P2" s="24" t="s">
        <v>48</v>
      </c>
      <c r="Q2" s="31">
        <v>0.52</v>
      </c>
      <c r="R2" s="42">
        <v>1.0900000000000001</v>
      </c>
      <c r="S2" s="42">
        <v>1.1000000000000001</v>
      </c>
      <c r="T2" s="46">
        <v>0.39</v>
      </c>
      <c r="U2" s="44">
        <v>1.62</v>
      </c>
      <c r="X2" s="37" t="s">
        <v>26</v>
      </c>
      <c r="Y2" s="38">
        <v>0.4</v>
      </c>
      <c r="AA2" s="23" t="str">
        <v>2005-2022,  в разностях</v>
      </c>
      <c r="AB2" s="23">
        <v>0.4</v>
      </c>
      <c r="AC2" s="23">
        <v>0.35</v>
      </c>
      <c r="AD2" s="23">
        <v>0.9</v>
      </c>
      <c r="AE2" s="23">
        <v>1.0900000000000001</v>
      </c>
      <c r="AF2" s="23">
        <v>0.36</v>
      </c>
      <c r="AG2" s="23">
        <v>0.17</v>
      </c>
      <c r="AH2" s="23">
        <v>0.53</v>
      </c>
      <c r="AI2" s="23">
        <v>0.73</v>
      </c>
      <c r="AJ2" s="23">
        <v>0.33</v>
      </c>
      <c r="AK2" s="23">
        <v>0.08</v>
      </c>
      <c r="AL2" s="23">
        <v>0.24</v>
      </c>
    </row>
    <row r="3" spans="1:38" ht="31" customHeight="1" thickBot="1">
      <c r="A3" s="14" t="s">
        <v>1</v>
      </c>
      <c r="B3" s="15">
        <v>-0.9</v>
      </c>
      <c r="C3" s="15"/>
      <c r="D3" s="15"/>
      <c r="E3" s="15">
        <v>0.48</v>
      </c>
      <c r="F3" s="15">
        <v>0.35</v>
      </c>
      <c r="G3" s="16">
        <v>0.09</v>
      </c>
      <c r="I3" s="25" t="s">
        <v>13</v>
      </c>
      <c r="J3" s="26">
        <v>0.22</v>
      </c>
      <c r="K3" s="26">
        <v>0.26</v>
      </c>
      <c r="L3" s="26">
        <v>0.03</v>
      </c>
      <c r="M3" s="26">
        <v>0.14000000000000001</v>
      </c>
      <c r="N3" s="26">
        <v>0.35</v>
      </c>
      <c r="O3" s="26">
        <v>0.1</v>
      </c>
      <c r="P3" s="24">
        <v>0.02</v>
      </c>
      <c r="Q3" s="31">
        <v>0.18</v>
      </c>
      <c r="R3" s="42">
        <v>1.18</v>
      </c>
      <c r="S3" s="42">
        <v>0.94</v>
      </c>
      <c r="T3" s="46">
        <v>0.31</v>
      </c>
      <c r="U3" s="42"/>
      <c r="X3" s="37" t="s">
        <v>13</v>
      </c>
      <c r="Y3" s="38">
        <v>0.35</v>
      </c>
    </row>
    <row r="4" spans="1:38" ht="61" customHeight="1" thickBot="1">
      <c r="A4" s="14" t="s">
        <v>2</v>
      </c>
      <c r="B4" s="18">
        <v>0.28999999999999998</v>
      </c>
      <c r="C4" s="15">
        <v>0.22</v>
      </c>
      <c r="D4" s="15">
        <v>-0.79500000000000004</v>
      </c>
      <c r="E4" s="18">
        <v>0.25</v>
      </c>
      <c r="F4" s="15">
        <v>0.1</v>
      </c>
      <c r="G4" s="16">
        <v>-0.35</v>
      </c>
      <c r="I4" s="25" t="s">
        <v>14</v>
      </c>
      <c r="J4" s="26">
        <v>0.78</v>
      </c>
      <c r="K4" s="27">
        <v>0.68</v>
      </c>
      <c r="L4" s="27">
        <v>0.56000000000000005</v>
      </c>
      <c r="M4" s="27">
        <v>-0.19</v>
      </c>
      <c r="N4" s="32">
        <v>0.9</v>
      </c>
      <c r="O4" s="32">
        <v>0.01</v>
      </c>
      <c r="P4" s="24">
        <v>0.14000000000000001</v>
      </c>
      <c r="Q4" s="31">
        <v>0.42</v>
      </c>
      <c r="R4" s="42">
        <v>1.44</v>
      </c>
      <c r="S4" s="42">
        <v>0.35</v>
      </c>
      <c r="T4" s="46">
        <v>0.5</v>
      </c>
      <c r="U4" s="42"/>
      <c r="X4" s="37" t="s">
        <v>14</v>
      </c>
      <c r="Y4" s="38">
        <v>0.9</v>
      </c>
      <c r="AA4" s="35"/>
      <c r="AB4" s="36"/>
    </row>
    <row r="5" spans="1:38" ht="22" customHeight="1" thickBot="1">
      <c r="A5" s="14" t="s">
        <v>3</v>
      </c>
      <c r="B5" s="18"/>
      <c r="C5" s="15">
        <v>0.78</v>
      </c>
      <c r="D5" s="15"/>
      <c r="E5" s="18"/>
      <c r="F5" s="15">
        <v>0.82</v>
      </c>
      <c r="G5" s="16">
        <v>7.0000000000000007E-2</v>
      </c>
      <c r="I5" s="25" t="s">
        <v>18</v>
      </c>
      <c r="J5" s="26">
        <v>0.38</v>
      </c>
      <c r="K5" s="27">
        <v>0.78</v>
      </c>
      <c r="L5" s="27">
        <v>1.47</v>
      </c>
      <c r="M5" s="27">
        <v>0.26</v>
      </c>
      <c r="N5" s="32">
        <v>1.0900000000000001</v>
      </c>
      <c r="O5" s="32">
        <v>0.17</v>
      </c>
      <c r="P5" s="24">
        <v>0.25</v>
      </c>
      <c r="Q5" s="31">
        <v>0.34</v>
      </c>
      <c r="R5" s="42">
        <v>1.67</v>
      </c>
      <c r="S5" s="42">
        <v>0.95</v>
      </c>
      <c r="T5" s="46">
        <v>0.38</v>
      </c>
      <c r="U5" s="42"/>
      <c r="X5" s="37" t="s">
        <v>18</v>
      </c>
      <c r="Y5" s="38">
        <v>1.0900000000000001</v>
      </c>
      <c r="AA5" s="37"/>
      <c r="AB5" s="38"/>
    </row>
    <row r="6" spans="1:38" ht="44" customHeight="1" thickBot="1">
      <c r="A6" s="14" t="s">
        <v>4</v>
      </c>
      <c r="B6" s="18">
        <v>0.55000000000000004</v>
      </c>
      <c r="C6" s="15">
        <v>1.64</v>
      </c>
      <c r="D6" s="15">
        <v>0.224</v>
      </c>
      <c r="E6" s="15">
        <v>0.48</v>
      </c>
      <c r="F6" s="17">
        <v>0.13</v>
      </c>
      <c r="G6" s="16">
        <v>-7.0000000000000007E-2</v>
      </c>
      <c r="I6" s="25" t="s">
        <v>33</v>
      </c>
      <c r="J6" s="26">
        <v>1.25</v>
      </c>
      <c r="K6" s="27">
        <v>0.74</v>
      </c>
      <c r="L6" s="27">
        <v>0.42</v>
      </c>
      <c r="M6" s="27">
        <v>0.67</v>
      </c>
      <c r="N6" s="27">
        <v>0.36</v>
      </c>
      <c r="O6" s="27">
        <v>0.34</v>
      </c>
      <c r="P6" s="24" t="s">
        <v>51</v>
      </c>
      <c r="Q6" s="31">
        <v>0.05</v>
      </c>
      <c r="R6" s="42">
        <v>0.28000000000000003</v>
      </c>
      <c r="S6" s="42">
        <v>0.71</v>
      </c>
      <c r="T6" s="46">
        <v>0.33</v>
      </c>
      <c r="U6" s="42"/>
      <c r="X6" s="37" t="s">
        <v>33</v>
      </c>
      <c r="Y6" s="38">
        <v>0.36</v>
      </c>
      <c r="AA6" s="37"/>
      <c r="AB6" s="38"/>
    </row>
    <row r="7" spans="1:38" ht="46" thickBot="1">
      <c r="A7" s="14" t="s">
        <v>5</v>
      </c>
      <c r="B7" s="18"/>
      <c r="C7" s="15"/>
      <c r="D7" s="15"/>
      <c r="E7" s="15">
        <v>0.48</v>
      </c>
      <c r="F7" s="17">
        <v>0.37</v>
      </c>
      <c r="G7" s="16">
        <v>0.31</v>
      </c>
      <c r="I7" s="33" t="s">
        <v>15</v>
      </c>
      <c r="J7" s="24">
        <v>1.64</v>
      </c>
      <c r="K7" s="28">
        <v>0.37</v>
      </c>
      <c r="L7" s="24">
        <v>0.1</v>
      </c>
      <c r="M7" s="28">
        <v>0.45</v>
      </c>
      <c r="N7" s="28">
        <v>0.17</v>
      </c>
      <c r="O7" s="28">
        <v>-0.09</v>
      </c>
      <c r="P7" s="24">
        <v>-0.06</v>
      </c>
      <c r="Q7" s="31">
        <v>0.03</v>
      </c>
      <c r="R7" s="42">
        <v>0.24</v>
      </c>
      <c r="S7" s="42">
        <v>-0.09</v>
      </c>
      <c r="T7" s="46">
        <v>0.06</v>
      </c>
      <c r="U7" s="43"/>
      <c r="X7" s="39" t="s">
        <v>15</v>
      </c>
      <c r="Y7" s="40">
        <v>0.17</v>
      </c>
      <c r="AA7" s="37"/>
      <c r="AB7" s="38"/>
    </row>
    <row r="8" spans="1:38" ht="46" thickBot="1">
      <c r="A8" s="14" t="s">
        <v>6</v>
      </c>
      <c r="B8" s="18"/>
      <c r="C8" s="15"/>
      <c r="D8" s="15"/>
      <c r="E8" s="15">
        <v>0.42</v>
      </c>
      <c r="F8" s="17">
        <v>0.13</v>
      </c>
      <c r="G8" s="16">
        <v>0.03</v>
      </c>
      <c r="I8" s="33" t="s">
        <v>47</v>
      </c>
      <c r="J8" s="24"/>
      <c r="K8" s="24">
        <v>0.09</v>
      </c>
      <c r="L8" s="24">
        <v>0.97</v>
      </c>
      <c r="M8" s="24">
        <v>-0.01</v>
      </c>
      <c r="N8" s="24" t="s">
        <v>43</v>
      </c>
      <c r="O8" s="24">
        <v>0.03</v>
      </c>
      <c r="P8" s="24">
        <v>0.04</v>
      </c>
      <c r="Q8" s="34">
        <v>0.4</v>
      </c>
      <c r="R8" s="43">
        <v>0.24</v>
      </c>
      <c r="S8" s="43">
        <v>0.15</v>
      </c>
      <c r="T8" s="46">
        <v>0.18</v>
      </c>
      <c r="U8" s="43"/>
      <c r="X8" s="39" t="s">
        <v>12</v>
      </c>
      <c r="Y8" s="40">
        <v>0.53</v>
      </c>
      <c r="AA8" s="37"/>
      <c r="AB8" s="38"/>
    </row>
    <row r="9" spans="1:38" ht="61" thickBot="1">
      <c r="A9" s="14" t="s">
        <v>7</v>
      </c>
      <c r="B9" s="18">
        <v>0.2</v>
      </c>
      <c r="C9" s="15">
        <v>0.38</v>
      </c>
      <c r="D9" s="15">
        <v>0.32300000000000001</v>
      </c>
      <c r="E9" s="15">
        <v>0.42</v>
      </c>
      <c r="F9" s="17">
        <v>0.81</v>
      </c>
      <c r="G9" s="16">
        <v>0.18</v>
      </c>
      <c r="I9" s="33" t="s">
        <v>17</v>
      </c>
      <c r="J9" s="24"/>
      <c r="K9" s="24">
        <v>0.05</v>
      </c>
      <c r="L9" s="24" t="s">
        <v>42</v>
      </c>
      <c r="M9" s="24">
        <v>0.08</v>
      </c>
      <c r="N9" s="24">
        <v>0.73</v>
      </c>
      <c r="O9" s="24">
        <v>0.1</v>
      </c>
      <c r="P9" s="24">
        <v>0.03</v>
      </c>
      <c r="Q9" s="34">
        <v>0.12</v>
      </c>
      <c r="R9" s="43">
        <v>0.32</v>
      </c>
      <c r="S9" s="43">
        <v>0.09</v>
      </c>
      <c r="T9" s="46">
        <v>0.23</v>
      </c>
      <c r="U9" s="43"/>
      <c r="X9" s="39" t="s">
        <v>17</v>
      </c>
      <c r="Y9" s="40">
        <v>0.73</v>
      </c>
      <c r="AA9" s="37"/>
      <c r="AB9" s="38"/>
    </row>
    <row r="10" spans="1:38" ht="106" thickBot="1">
      <c r="A10" s="14" t="s">
        <v>8</v>
      </c>
      <c r="B10" s="18"/>
      <c r="C10" s="15"/>
      <c r="D10" s="15"/>
      <c r="E10" s="15">
        <v>0.42</v>
      </c>
      <c r="F10" s="17">
        <v>0.2</v>
      </c>
      <c r="G10" s="16">
        <v>0.02</v>
      </c>
      <c r="I10" s="33" t="s">
        <v>19</v>
      </c>
      <c r="J10" s="24"/>
      <c r="K10" s="24">
        <v>0.81</v>
      </c>
      <c r="L10" s="24">
        <v>0.88</v>
      </c>
      <c r="M10" s="24">
        <v>0.16</v>
      </c>
      <c r="N10" s="24">
        <v>0.33</v>
      </c>
      <c r="O10" s="24">
        <v>0.14000000000000001</v>
      </c>
      <c r="P10" s="24">
        <v>7.0000000000000007E-2</v>
      </c>
      <c r="Q10" s="34">
        <v>0.25</v>
      </c>
      <c r="R10" s="43">
        <v>1.1399999999999999</v>
      </c>
      <c r="S10" s="43">
        <v>1.28</v>
      </c>
      <c r="T10" s="46">
        <v>0.51</v>
      </c>
      <c r="U10" s="43"/>
      <c r="X10" s="39" t="s">
        <v>19</v>
      </c>
      <c r="Y10" s="40">
        <v>0.33</v>
      </c>
      <c r="AA10" s="39"/>
      <c r="AB10" s="40"/>
    </row>
    <row r="11" spans="1:38" ht="20" customHeight="1" thickBot="1">
      <c r="A11" s="14" t="s">
        <v>9</v>
      </c>
      <c r="B11" s="18"/>
      <c r="C11" s="15">
        <v>1.25</v>
      </c>
      <c r="D11" s="15">
        <v>2.706</v>
      </c>
      <c r="E11" s="15">
        <v>0.42</v>
      </c>
      <c r="F11" s="17">
        <v>7.0000000000000007E-2</v>
      </c>
      <c r="G11" s="16">
        <v>-0.9</v>
      </c>
      <c r="I11" s="33" t="s">
        <v>21</v>
      </c>
      <c r="J11" s="24"/>
      <c r="K11" s="24" t="s">
        <v>41</v>
      </c>
      <c r="L11" s="24">
        <v>7.0000000000000007E-2</v>
      </c>
      <c r="M11" s="24">
        <v>0.05</v>
      </c>
      <c r="N11" s="24">
        <v>0.08</v>
      </c>
      <c r="O11" s="24">
        <v>0.08</v>
      </c>
      <c r="P11" s="24">
        <v>-0.04</v>
      </c>
      <c r="Q11" s="34" t="s">
        <v>52</v>
      </c>
      <c r="R11" s="43">
        <v>0.16</v>
      </c>
      <c r="S11" s="43">
        <v>0.09</v>
      </c>
      <c r="T11" s="46">
        <v>0.01</v>
      </c>
      <c r="U11" s="43"/>
      <c r="X11" s="39" t="s">
        <v>21</v>
      </c>
      <c r="Y11" s="40">
        <v>0.08</v>
      </c>
      <c r="AA11" s="39"/>
      <c r="AB11" s="40"/>
    </row>
    <row r="12" spans="1:38" ht="46" thickBot="1">
      <c r="A12" s="14" t="s">
        <v>10</v>
      </c>
      <c r="B12" s="18"/>
      <c r="C12" s="15"/>
      <c r="D12" s="15">
        <v>-0.33900000000000002</v>
      </c>
      <c r="E12" s="15">
        <v>0.42</v>
      </c>
      <c r="F12" s="17">
        <v>0.06</v>
      </c>
      <c r="G12" s="16">
        <v>-0.13</v>
      </c>
      <c r="I12" s="33" t="s">
        <v>16</v>
      </c>
      <c r="J12" s="24"/>
      <c r="K12" s="24">
        <v>0.11</v>
      </c>
      <c r="L12" s="24">
        <v>7.0000000000000007E-2</v>
      </c>
      <c r="M12" s="24">
        <v>0.61</v>
      </c>
      <c r="N12" s="24">
        <v>0.24</v>
      </c>
      <c r="O12" s="24">
        <v>0.74</v>
      </c>
      <c r="P12" s="24" t="s">
        <v>50</v>
      </c>
      <c r="Q12" s="34">
        <v>0.27</v>
      </c>
      <c r="R12" s="43" t="s">
        <v>58</v>
      </c>
      <c r="S12" s="43">
        <v>0.49</v>
      </c>
      <c r="T12" s="46">
        <v>0.23</v>
      </c>
      <c r="U12" s="43"/>
      <c r="X12" s="39" t="s">
        <v>16</v>
      </c>
      <c r="Y12" s="40">
        <v>0.24</v>
      </c>
      <c r="AA12" s="39"/>
      <c r="AB12" s="40"/>
    </row>
    <row r="13" spans="1:38" ht="16" thickBot="1">
      <c r="AA13" s="39"/>
      <c r="AB13" s="40"/>
    </row>
    <row r="14" spans="1:38" ht="16" thickBot="1">
      <c r="AA14" s="39"/>
      <c r="AB14" s="40"/>
    </row>
    <row r="15" spans="1:38" ht="16" thickBot="1">
      <c r="AA15" s="39"/>
      <c r="AB15" s="40"/>
    </row>
    <row r="16" spans="1:38" ht="52" thickBot="1">
      <c r="A16" s="9" t="s">
        <v>31</v>
      </c>
      <c r="B16" s="10" t="s">
        <v>34</v>
      </c>
    </row>
    <row r="17" spans="1:2" ht="35" thickBot="1">
      <c r="A17" s="11" t="s">
        <v>12</v>
      </c>
      <c r="B17" s="13">
        <v>0.09</v>
      </c>
    </row>
    <row r="18" spans="1:2" ht="18" thickBot="1">
      <c r="A18" s="11" t="s">
        <v>13</v>
      </c>
      <c r="B18" s="13">
        <v>-0.35</v>
      </c>
    </row>
    <row r="19" spans="1:2" ht="52" thickBot="1">
      <c r="A19" s="11" t="s">
        <v>14</v>
      </c>
      <c r="B19" s="13">
        <v>7.0000000000000007E-2</v>
      </c>
    </row>
    <row r="20" spans="1:2" ht="18" thickBot="1">
      <c r="A20" s="11" t="s">
        <v>15</v>
      </c>
      <c r="B20" s="13">
        <v>-7.0000000000000007E-2</v>
      </c>
    </row>
    <row r="21" spans="1:2" ht="35" thickBot="1">
      <c r="A21" s="11" t="s">
        <v>32</v>
      </c>
      <c r="B21" s="13">
        <v>0.31</v>
      </c>
    </row>
    <row r="22" spans="1:2" ht="18" thickBot="1">
      <c r="A22" s="11" t="s">
        <v>16</v>
      </c>
      <c r="B22" s="13">
        <v>0.03</v>
      </c>
    </row>
    <row r="23" spans="1:2" ht="18" thickBot="1">
      <c r="A23" s="11" t="s">
        <v>18</v>
      </c>
      <c r="B23" s="13">
        <v>0.18</v>
      </c>
    </row>
    <row r="24" spans="1:2" ht="52" thickBot="1">
      <c r="A24" s="11" t="s">
        <v>19</v>
      </c>
      <c r="B24" s="13">
        <v>0.02</v>
      </c>
    </row>
    <row r="25" spans="1:2" ht="35" thickBot="1">
      <c r="A25" s="11" t="s">
        <v>33</v>
      </c>
      <c r="B25" s="13">
        <v>-0.9</v>
      </c>
    </row>
    <row r="26" spans="1:2" ht="18" thickBot="1">
      <c r="A26" s="11" t="s">
        <v>21</v>
      </c>
      <c r="B26" s="13">
        <v>-0.13</v>
      </c>
    </row>
    <row r="27" spans="1:2" ht="17" thickBot="1">
      <c r="A27" s="11"/>
      <c r="B27" s="12"/>
    </row>
  </sheetData>
  <mergeCells count="4">
    <mergeCell ref="B4:B5"/>
    <mergeCell ref="B6:B8"/>
    <mergeCell ref="B9:B12"/>
    <mergeCell ref="E4:E5"/>
  </mergeCells>
  <pageMargins left="0.7" right="0.7" top="0.75" bottom="0.75" header="0.3" footer="0.3"/>
  <legacy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3B04-F70E-3C4E-B019-D280C495C45D}">
  <dimension ref="A1:L2"/>
  <sheetViews>
    <sheetView workbookViewId="0">
      <selection activeCell="E3" sqref="E3"/>
    </sheetView>
  </sheetViews>
  <sheetFormatPr baseColWidth="10" defaultRowHeight="15"/>
  <cols>
    <col min="2" max="2" width="16.83203125" customWidth="1"/>
  </cols>
  <sheetData>
    <row r="1" spans="1:12" ht="153">
      <c r="A1" s="2"/>
      <c r="B1" s="5" t="s">
        <v>12</v>
      </c>
      <c r="C1" t="s">
        <v>13</v>
      </c>
      <c r="D1" s="6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ht="16">
      <c r="A2" s="2">
        <v>45200</v>
      </c>
      <c r="B2">
        <f>154778407+28534025+207049166+8589862</f>
        <v>398951460</v>
      </c>
      <c r="C2">
        <f>242931842+7452350+613933</f>
        <v>250998125</v>
      </c>
      <c r="D2">
        <f>200771043+28679421</f>
        <v>229450464</v>
      </c>
      <c r="E2">
        <f>289850487+6205548</f>
        <v>296056035</v>
      </c>
      <c r="G2">
        <v>177785521</v>
      </c>
      <c r="H2" s="7">
        <v>318106920</v>
      </c>
      <c r="I2" s="7">
        <f>39669796+15833029</f>
        <v>55502825</v>
      </c>
      <c r="J2" s="7">
        <v>202565863</v>
      </c>
      <c r="K2" s="7">
        <v>223753281</v>
      </c>
      <c r="L2">
        <v>309517549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D313-15FD-3749-B153-9BE8181A8972}">
  <dimension ref="A1:J72"/>
  <sheetViews>
    <sheetView workbookViewId="0">
      <selection activeCell="J1" sqref="J1"/>
    </sheetView>
  </sheetViews>
  <sheetFormatPr baseColWidth="10" defaultRowHeight="15"/>
  <cols>
    <col min="1" max="1" width="12.1640625" customWidth="1"/>
    <col min="2" max="10" width="18" customWidth="1"/>
  </cols>
  <sheetData>
    <row r="1" spans="1:10">
      <c r="A1" s="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38353</v>
      </c>
      <c r="B2">
        <v>399024633447.08502</v>
      </c>
      <c r="C2">
        <v>304853504839.52472</v>
      </c>
      <c r="D2">
        <v>272675745998.67239</v>
      </c>
      <c r="E2">
        <v>279546216129.49738</v>
      </c>
      <c r="F2">
        <v>185428176153.24362</v>
      </c>
      <c r="G2">
        <v>6348640633.3015938</v>
      </c>
      <c r="H2">
        <v>362173019990.72498</v>
      </c>
      <c r="I2">
        <v>63740098492.219482</v>
      </c>
      <c r="J2">
        <v>246469590429.80905</v>
      </c>
    </row>
    <row r="3" spans="1:10">
      <c r="A3" s="2">
        <v>38443</v>
      </c>
      <c r="B3">
        <v>422410690433.91772</v>
      </c>
      <c r="C3">
        <v>327697963673.05334</v>
      </c>
      <c r="D3">
        <v>345174296085.7807</v>
      </c>
      <c r="E3">
        <v>419838113086.57806</v>
      </c>
      <c r="F3">
        <v>267093235498.40125</v>
      </c>
      <c r="G3">
        <v>11580847902.744556</v>
      </c>
      <c r="H3">
        <v>569647955556.10352</v>
      </c>
      <c r="I3">
        <v>96002951898.338791</v>
      </c>
      <c r="J3">
        <v>330092173616.41968</v>
      </c>
    </row>
    <row r="4" spans="1:10">
      <c r="A4" s="2">
        <v>38534</v>
      </c>
      <c r="B4">
        <v>540019474263.25824</v>
      </c>
      <c r="C4">
        <v>324182360738.50781</v>
      </c>
      <c r="D4">
        <v>362340026055.15131</v>
      </c>
      <c r="E4">
        <v>482239383285.45581</v>
      </c>
      <c r="F4">
        <v>311629905439.29773</v>
      </c>
      <c r="G4">
        <v>14402573610.866695</v>
      </c>
      <c r="H4">
        <v>407568327672.01398</v>
      </c>
      <c r="I4">
        <v>92240322688.871353</v>
      </c>
      <c r="J4">
        <v>346784994359.78137</v>
      </c>
    </row>
    <row r="5" spans="1:10">
      <c r="A5" s="2">
        <v>38626</v>
      </c>
      <c r="B5">
        <v>532434632338.27936</v>
      </c>
      <c r="C5">
        <v>505156685201.60266</v>
      </c>
      <c r="D5">
        <v>488809261883.23175</v>
      </c>
      <c r="E5">
        <v>727002643335.11133</v>
      </c>
      <c r="F5">
        <v>419056736549.78729</v>
      </c>
      <c r="G5">
        <v>22025575764.615379</v>
      </c>
      <c r="H5">
        <v>647791731038.87634</v>
      </c>
      <c r="I5">
        <v>133646082689.64343</v>
      </c>
      <c r="J5">
        <v>463500069297.50165</v>
      </c>
    </row>
    <row r="6" spans="1:10">
      <c r="A6" s="2">
        <v>38718</v>
      </c>
      <c r="B6">
        <v>378867022126.77252</v>
      </c>
      <c r="C6">
        <v>331263866919.29413</v>
      </c>
      <c r="D6">
        <v>327594821166.75031</v>
      </c>
      <c r="E6">
        <v>264092569606.83875</v>
      </c>
      <c r="F6">
        <v>184233091415.46408</v>
      </c>
      <c r="G6">
        <v>6889769861.2710114</v>
      </c>
      <c r="H6">
        <v>396670118231.92139</v>
      </c>
      <c r="I6">
        <v>64749044033.594368</v>
      </c>
      <c r="J6">
        <v>282852334254.14825</v>
      </c>
    </row>
    <row r="7" spans="1:10">
      <c r="A7" s="2">
        <v>38808</v>
      </c>
      <c r="B7">
        <v>427827397135.21661</v>
      </c>
      <c r="C7">
        <v>405708329519.60767</v>
      </c>
      <c r="D7">
        <v>396058692405.81561</v>
      </c>
      <c r="E7">
        <v>493636328176.43109</v>
      </c>
      <c r="F7">
        <v>298871001840.27826</v>
      </c>
      <c r="G7">
        <v>11666474643.73288</v>
      </c>
      <c r="H7">
        <v>673374407144.16663</v>
      </c>
      <c r="I7">
        <v>101165244709.59607</v>
      </c>
      <c r="J7">
        <v>879743473322.12634</v>
      </c>
    </row>
    <row r="8" spans="1:10">
      <c r="A8" s="2">
        <v>38899</v>
      </c>
      <c r="B8">
        <v>510389132704.43372</v>
      </c>
      <c r="C8">
        <v>313173700684.65387</v>
      </c>
      <c r="D8">
        <v>389443166548.45581</v>
      </c>
      <c r="E8">
        <v>539077147500.71619</v>
      </c>
      <c r="F8">
        <v>368968747287.11017</v>
      </c>
      <c r="G8">
        <v>13246542688.009317</v>
      </c>
      <c r="H8">
        <v>489017957720.34949</v>
      </c>
      <c r="I8">
        <v>106216388832.67537</v>
      </c>
      <c r="J8">
        <v>493054381592.54456</v>
      </c>
    </row>
    <row r="9" spans="1:10">
      <c r="A9" s="2">
        <v>38991</v>
      </c>
      <c r="B9">
        <v>589811376919.12976</v>
      </c>
      <c r="C9">
        <v>530226551367.02454</v>
      </c>
      <c r="D9">
        <v>538777283101.98889</v>
      </c>
      <c r="E9">
        <v>888936329766.65405</v>
      </c>
      <c r="F9">
        <v>600922362537.73901</v>
      </c>
      <c r="G9">
        <v>21535553437.671516</v>
      </c>
      <c r="H9">
        <v>828071811487.06604</v>
      </c>
      <c r="I9">
        <v>162987623603.66916</v>
      </c>
      <c r="J9">
        <v>827270494137.44482</v>
      </c>
    </row>
    <row r="10" spans="1:10">
      <c r="A10" s="2">
        <v>39083</v>
      </c>
      <c r="B10">
        <v>377706170882.16211</v>
      </c>
      <c r="C10">
        <v>326281652989.49854</v>
      </c>
      <c r="D10">
        <v>349783752874.84143</v>
      </c>
      <c r="E10">
        <v>367733699305.65594</v>
      </c>
      <c r="F10">
        <v>202681229173.25253</v>
      </c>
      <c r="G10">
        <v>6932998586.2113657</v>
      </c>
      <c r="H10">
        <v>454433402598.17517</v>
      </c>
      <c r="I10">
        <v>77402115687.120804</v>
      </c>
      <c r="J10">
        <v>504691337255.4325</v>
      </c>
    </row>
    <row r="11" spans="1:10">
      <c r="A11" s="2">
        <v>39173</v>
      </c>
      <c r="B11">
        <v>496135656711.3822</v>
      </c>
      <c r="C11">
        <v>447377653483.26703</v>
      </c>
      <c r="D11">
        <v>436607947760.39343</v>
      </c>
      <c r="E11">
        <v>567557516778.08899</v>
      </c>
      <c r="F11">
        <v>355441840959.37616</v>
      </c>
      <c r="G11">
        <v>12174937289.142939</v>
      </c>
      <c r="H11">
        <v>784975962627.86157</v>
      </c>
      <c r="I11">
        <v>120272829809.58891</v>
      </c>
      <c r="J11">
        <v>696557025991.04187</v>
      </c>
    </row>
    <row r="12" spans="1:10">
      <c r="A12" s="2">
        <v>39264</v>
      </c>
      <c r="B12">
        <v>542087282971.47571</v>
      </c>
      <c r="C12">
        <v>356236944393.10382</v>
      </c>
      <c r="D12">
        <v>415840107110.47473</v>
      </c>
      <c r="E12">
        <v>689246778118.6405</v>
      </c>
      <c r="F12">
        <v>433518450493.22424</v>
      </c>
      <c r="G12">
        <v>12123873087.377708</v>
      </c>
      <c r="H12">
        <v>556816753993.29297</v>
      </c>
      <c r="I12">
        <v>120018372437.98485</v>
      </c>
      <c r="J12">
        <v>681664798037.69055</v>
      </c>
    </row>
    <row r="13" spans="1:10">
      <c r="A13" s="2">
        <v>39356</v>
      </c>
      <c r="B13">
        <v>1004413274054.6925</v>
      </c>
      <c r="C13">
        <v>611307248657.32361</v>
      </c>
      <c r="D13">
        <v>603696092894.06543</v>
      </c>
      <c r="E13">
        <v>1590380877952.447</v>
      </c>
      <c r="F13">
        <v>1266266136498.3206</v>
      </c>
      <c r="G13">
        <v>23547835641.580242</v>
      </c>
      <c r="H13">
        <v>1003660246402.4307</v>
      </c>
      <c r="I13">
        <v>196188346979.62018</v>
      </c>
      <c r="J13">
        <v>1007049614103.2639</v>
      </c>
    </row>
    <row r="14" spans="1:10">
      <c r="A14" s="2">
        <v>39448</v>
      </c>
      <c r="B14">
        <v>527959610649.27271</v>
      </c>
      <c r="C14">
        <v>337801421682.44476</v>
      </c>
      <c r="D14">
        <v>401346449005.70062</v>
      </c>
      <c r="E14">
        <v>522252042506.46021</v>
      </c>
      <c r="F14">
        <v>203971208314.21881</v>
      </c>
      <c r="G14">
        <v>6485591267.1005926</v>
      </c>
      <c r="H14">
        <v>502175806315.086</v>
      </c>
      <c r="I14">
        <v>87692684268.431335</v>
      </c>
      <c r="J14">
        <v>479748248759.03149</v>
      </c>
    </row>
    <row r="15" spans="1:10">
      <c r="A15" s="2">
        <v>39539</v>
      </c>
      <c r="B15">
        <v>515127190313.90875</v>
      </c>
      <c r="C15">
        <v>453107508553.8764</v>
      </c>
      <c r="D15">
        <v>479069313154.75342</v>
      </c>
      <c r="E15">
        <v>790221343229.45081</v>
      </c>
      <c r="F15">
        <v>397472184877.04584</v>
      </c>
      <c r="G15">
        <v>13198506828.866396</v>
      </c>
      <c r="H15">
        <v>865582541241.27673</v>
      </c>
      <c r="I15">
        <v>141764488618.47473</v>
      </c>
      <c r="J15">
        <v>699719599179.05542</v>
      </c>
    </row>
    <row r="16" spans="1:10">
      <c r="A16" s="2">
        <v>39630</v>
      </c>
      <c r="B16">
        <v>553335130922.84692</v>
      </c>
      <c r="C16">
        <v>371012240192.39478</v>
      </c>
      <c r="D16">
        <v>461898155971.28851</v>
      </c>
      <c r="E16">
        <v>860687385465.33704</v>
      </c>
      <c r="F16">
        <v>531904723261.73761</v>
      </c>
      <c r="G16">
        <v>15291009067.244738</v>
      </c>
      <c r="H16">
        <v>624320679376.49963</v>
      </c>
      <c r="I16">
        <v>136703544237.73837</v>
      </c>
      <c r="J16">
        <v>693152720224.73889</v>
      </c>
    </row>
    <row r="17" spans="1:10">
      <c r="A17" s="2">
        <v>39722</v>
      </c>
      <c r="B17">
        <v>761473662712.6842</v>
      </c>
      <c r="C17">
        <v>740332062576.96472</v>
      </c>
      <c r="D17">
        <v>656097250672.23779</v>
      </c>
      <c r="E17">
        <v>1905850213126.5354</v>
      </c>
      <c r="F17">
        <v>945665501375.68933</v>
      </c>
      <c r="G17">
        <v>21805870671.692101</v>
      </c>
      <c r="H17">
        <v>1051550082134.0919</v>
      </c>
      <c r="I17">
        <v>200561332429.30011</v>
      </c>
      <c r="J17">
        <v>956455356431.63342</v>
      </c>
    </row>
    <row r="18" spans="1:10">
      <c r="A18" s="2">
        <v>39814</v>
      </c>
      <c r="B18">
        <v>467733320844.85321</v>
      </c>
      <c r="C18">
        <v>375864829537.802</v>
      </c>
      <c r="D18">
        <v>446848618805.92773</v>
      </c>
      <c r="E18">
        <v>669334765401.79053</v>
      </c>
      <c r="F18">
        <v>209967962366.95309</v>
      </c>
      <c r="G18">
        <v>6177528841.3296909</v>
      </c>
      <c r="H18">
        <v>527918981505.99854</v>
      </c>
      <c r="I18">
        <v>94172032237.903427</v>
      </c>
      <c r="J18">
        <v>512612703829.12427</v>
      </c>
    </row>
    <row r="19" spans="1:10">
      <c r="A19" s="2">
        <v>39904</v>
      </c>
      <c r="B19">
        <v>493488235307.68127</v>
      </c>
      <c r="C19">
        <v>516070789291.18909</v>
      </c>
      <c r="D19">
        <v>477939635785.69421</v>
      </c>
      <c r="E19">
        <v>1079804305886.0667</v>
      </c>
      <c r="F19">
        <v>346570221859.95319</v>
      </c>
      <c r="G19">
        <v>13443908023.112789</v>
      </c>
      <c r="H19">
        <v>853627838323.76904</v>
      </c>
      <c r="I19">
        <v>129243110557.19862</v>
      </c>
      <c r="J19">
        <v>638161346413.17834</v>
      </c>
    </row>
    <row r="20" spans="1:10">
      <c r="A20" s="2">
        <v>39995</v>
      </c>
      <c r="B20">
        <v>529457484932.7254</v>
      </c>
      <c r="C20">
        <v>386698538294.03461</v>
      </c>
      <c r="D20">
        <v>488817074564.06219</v>
      </c>
      <c r="E20">
        <v>1285026224564.2131</v>
      </c>
      <c r="F20">
        <v>481926080143.87805</v>
      </c>
      <c r="G20">
        <v>10835456335.599028</v>
      </c>
      <c r="H20">
        <v>601608058384.62329</v>
      </c>
      <c r="I20">
        <v>139550044537.90408</v>
      </c>
      <c r="J20">
        <v>683136212635.32507</v>
      </c>
    </row>
    <row r="21" spans="1:10">
      <c r="A21" s="2">
        <v>40087</v>
      </c>
      <c r="B21">
        <v>664561620537.48022</v>
      </c>
      <c r="C21">
        <v>707361010479.6731</v>
      </c>
      <c r="D21">
        <v>666323446674.41382</v>
      </c>
      <c r="E21">
        <v>1602431786064.4243</v>
      </c>
      <c r="F21">
        <v>635798144751.88965</v>
      </c>
      <c r="G21">
        <v>19042053846.819164</v>
      </c>
      <c r="H21">
        <v>982794102718.06543</v>
      </c>
      <c r="I21">
        <v>178185947906.50836</v>
      </c>
      <c r="J21">
        <v>923478041982.19031</v>
      </c>
    </row>
    <row r="22" spans="1:10">
      <c r="A22" s="2">
        <v>40179</v>
      </c>
      <c r="B22">
        <v>477624264840.63794</v>
      </c>
      <c r="C22">
        <v>439724910173.31036</v>
      </c>
      <c r="D22">
        <v>449965556186.36084</v>
      </c>
      <c r="E22">
        <v>604913581832.62183</v>
      </c>
      <c r="F22">
        <v>179374608549.78302</v>
      </c>
      <c r="G22">
        <v>6530889407.1046696</v>
      </c>
      <c r="H22">
        <v>538834891965.72363</v>
      </c>
      <c r="I22">
        <v>91337653896.657104</v>
      </c>
      <c r="J22">
        <v>474886525884.89111</v>
      </c>
    </row>
    <row r="23" spans="1:10">
      <c r="A23" s="2">
        <v>40269</v>
      </c>
      <c r="B23">
        <v>504520964245.32269</v>
      </c>
      <c r="C23">
        <v>459470739215.5708</v>
      </c>
      <c r="D23">
        <v>473716412393.41089</v>
      </c>
      <c r="E23">
        <v>657746274007.69104</v>
      </c>
      <c r="F23">
        <v>381787525231.57025</v>
      </c>
      <c r="G23">
        <v>10188776234.779593</v>
      </c>
      <c r="H23">
        <v>833211331648.32727</v>
      </c>
      <c r="I23">
        <v>134271265866.13184</v>
      </c>
      <c r="J23">
        <v>649872567524.75525</v>
      </c>
    </row>
    <row r="24" spans="1:10">
      <c r="A24" s="2">
        <v>40360</v>
      </c>
      <c r="B24">
        <v>541229159467.02625</v>
      </c>
      <c r="C24">
        <v>343955538579.69116</v>
      </c>
      <c r="D24">
        <v>463928836999.25775</v>
      </c>
      <c r="E24">
        <v>850310413183.65149</v>
      </c>
      <c r="F24">
        <v>433828001188.07593</v>
      </c>
      <c r="G24">
        <v>10753882756.742256</v>
      </c>
      <c r="H24">
        <v>583497776644.20056</v>
      </c>
      <c r="I24">
        <v>126655861297.99686</v>
      </c>
      <c r="J24">
        <v>634334110847.58728</v>
      </c>
    </row>
    <row r="25" spans="1:10">
      <c r="A25" s="2">
        <v>40452</v>
      </c>
      <c r="B25">
        <v>707928748070.27222</v>
      </c>
      <c r="C25">
        <v>737541711929.2627</v>
      </c>
      <c r="D25">
        <v>688498561909.00098</v>
      </c>
      <c r="E25">
        <v>1468067437437.5693</v>
      </c>
      <c r="F25">
        <v>655217036420.70984</v>
      </c>
      <c r="G25">
        <v>16260970215.615446</v>
      </c>
      <c r="H25">
        <v>979733112398.31653</v>
      </c>
      <c r="I25">
        <v>194268779994.58096</v>
      </c>
      <c r="J25">
        <v>886588154116.88208</v>
      </c>
    </row>
    <row r="26" spans="1:10">
      <c r="A26" s="2">
        <v>40544</v>
      </c>
      <c r="B26">
        <v>340062183266.44611</v>
      </c>
      <c r="C26">
        <v>385185738485.32672</v>
      </c>
      <c r="D26">
        <v>426536785237.35297</v>
      </c>
      <c r="E26">
        <v>510522093898.22491</v>
      </c>
      <c r="F26">
        <v>206353259461.99835</v>
      </c>
      <c r="G26">
        <v>6142512462.2598801</v>
      </c>
      <c r="H26">
        <v>550231542994.99487</v>
      </c>
      <c r="I26">
        <v>95931782580.072632</v>
      </c>
      <c r="J26">
        <v>506332423478.02136</v>
      </c>
    </row>
    <row r="27" spans="1:10">
      <c r="A27" s="2">
        <v>40634</v>
      </c>
      <c r="B27">
        <v>469863901863.17017</v>
      </c>
      <c r="C27">
        <v>531827160771.30792</v>
      </c>
      <c r="D27">
        <v>475876049258.61194</v>
      </c>
      <c r="E27">
        <v>808741919569.48218</v>
      </c>
      <c r="F27">
        <v>320963363218.01025</v>
      </c>
      <c r="G27">
        <v>10329338948.055767</v>
      </c>
      <c r="H27">
        <v>872953369954.4071</v>
      </c>
      <c r="I27">
        <v>142477600330.12653</v>
      </c>
      <c r="J27">
        <v>673031923251.30298</v>
      </c>
    </row>
    <row r="28" spans="1:10">
      <c r="A28" s="2">
        <v>40725</v>
      </c>
      <c r="B28">
        <v>462496730760.0918</v>
      </c>
      <c r="C28">
        <v>412275308874.64252</v>
      </c>
      <c r="D28">
        <v>479782607173.68066</v>
      </c>
      <c r="E28">
        <v>903198966385.54187</v>
      </c>
      <c r="F28">
        <v>424132659390.19556</v>
      </c>
      <c r="G28">
        <v>12146733916.38554</v>
      </c>
      <c r="H28">
        <v>643669088440.04456</v>
      </c>
      <c r="I28">
        <v>127352564909.77097</v>
      </c>
      <c r="J28">
        <v>709249730226.12195</v>
      </c>
    </row>
    <row r="29" spans="1:10">
      <c r="A29" s="2">
        <v>40817</v>
      </c>
      <c r="B29">
        <v>712590263561.10059</v>
      </c>
      <c r="C29">
        <v>873511934587.50415</v>
      </c>
      <c r="D29">
        <v>823288916210.70056</v>
      </c>
      <c r="E29">
        <v>1827677205149.2078</v>
      </c>
      <c r="F29">
        <v>780765408577.31091</v>
      </c>
      <c r="G29">
        <v>27285746653.01289</v>
      </c>
      <c r="H29">
        <v>1175603330220.5447</v>
      </c>
      <c r="I29">
        <v>223627181038.17844</v>
      </c>
      <c r="J29">
        <v>1154506231870.7639</v>
      </c>
    </row>
    <row r="30" spans="1:10">
      <c r="A30" s="2">
        <v>40909</v>
      </c>
      <c r="B30">
        <v>384821027856.828</v>
      </c>
      <c r="C30">
        <v>792890203320.43042</v>
      </c>
      <c r="D30">
        <v>496336812032.30188</v>
      </c>
      <c r="E30">
        <v>631274909983.2666</v>
      </c>
      <c r="F30">
        <v>172314310478.59137</v>
      </c>
      <c r="G30">
        <v>12763447365.935173</v>
      </c>
      <c r="H30">
        <v>782140030924.97888</v>
      </c>
      <c r="I30">
        <v>92672599100.632202</v>
      </c>
      <c r="J30">
        <v>660104065637.85474</v>
      </c>
    </row>
    <row r="31" spans="1:10">
      <c r="A31" s="2">
        <v>41000</v>
      </c>
      <c r="B31">
        <v>482520388783.63354</v>
      </c>
      <c r="C31">
        <v>561074621069.36792</v>
      </c>
      <c r="D31">
        <v>562662281307.05151</v>
      </c>
      <c r="E31">
        <v>980119419918.26099</v>
      </c>
      <c r="F31">
        <v>293724464731.55103</v>
      </c>
      <c r="G31">
        <v>9996588215.1187496</v>
      </c>
      <c r="H31">
        <v>983742106355.05444</v>
      </c>
      <c r="I31">
        <v>190354405607.70618</v>
      </c>
      <c r="J31">
        <v>794826837139.5929</v>
      </c>
    </row>
    <row r="32" spans="1:10">
      <c r="A32" s="2">
        <v>41091</v>
      </c>
      <c r="B32">
        <v>443749992444.50684</v>
      </c>
      <c r="C32">
        <v>341874743068.57825</v>
      </c>
      <c r="D32">
        <v>573418670113.901</v>
      </c>
      <c r="E32">
        <v>1035339752700.7225</v>
      </c>
      <c r="F32">
        <v>335460688829.74719</v>
      </c>
      <c r="G32">
        <v>14830907248.595268</v>
      </c>
      <c r="H32">
        <v>705326091628.27441</v>
      </c>
      <c r="I32">
        <v>141254694770.45877</v>
      </c>
      <c r="J32">
        <v>739316557085.54675</v>
      </c>
    </row>
    <row r="33" spans="1:10">
      <c r="A33" s="2">
        <v>41183</v>
      </c>
      <c r="B33">
        <v>656673623842.55396</v>
      </c>
      <c r="C33">
        <v>799973836151.36194</v>
      </c>
      <c r="D33">
        <v>1006513154491.7688</v>
      </c>
      <c r="E33">
        <v>1818508631762.7285</v>
      </c>
      <c r="F33">
        <v>662758419510.38049</v>
      </c>
      <c r="G33">
        <v>21485366361.434589</v>
      </c>
      <c r="H33">
        <v>1041512501643.4608</v>
      </c>
      <c r="I33">
        <v>199945578173.11365</v>
      </c>
      <c r="J33">
        <v>1188358973197.7388</v>
      </c>
    </row>
    <row r="34" spans="1:10">
      <c r="A34" s="2">
        <v>41275</v>
      </c>
      <c r="B34">
        <v>367622979372.5744</v>
      </c>
      <c r="C34">
        <v>907111496759.11499</v>
      </c>
      <c r="D34">
        <v>515566553067.52063</v>
      </c>
      <c r="E34">
        <v>677082923037.44788</v>
      </c>
      <c r="F34">
        <v>154317224394.97403</v>
      </c>
      <c r="G34">
        <v>10627403092.434025</v>
      </c>
      <c r="H34">
        <v>848353763454.28442</v>
      </c>
      <c r="I34">
        <v>113911409380.10916</v>
      </c>
      <c r="J34">
        <v>633828459600.62109</v>
      </c>
    </row>
    <row r="35" spans="1:10">
      <c r="A35" s="2">
        <v>41365</v>
      </c>
      <c r="B35">
        <v>460146636231.43854</v>
      </c>
      <c r="C35">
        <v>518359620891.59619</v>
      </c>
      <c r="D35">
        <v>632208513881.01001</v>
      </c>
      <c r="E35">
        <v>799501341693.56921</v>
      </c>
      <c r="F35">
        <v>300682755240.98486</v>
      </c>
      <c r="G35">
        <v>15109777552.537138</v>
      </c>
      <c r="H35">
        <v>1012605722301.0334</v>
      </c>
      <c r="I35">
        <v>159691725625.66284</v>
      </c>
      <c r="J35">
        <v>802246260429.85107</v>
      </c>
    </row>
    <row r="36" spans="1:10">
      <c r="A36" s="2">
        <v>41456</v>
      </c>
      <c r="B36">
        <v>473829492403.14905</v>
      </c>
      <c r="C36">
        <v>403817216722.13062</v>
      </c>
      <c r="D36">
        <v>637912036565.26538</v>
      </c>
      <c r="E36">
        <v>1005863517508.1635</v>
      </c>
      <c r="F36">
        <v>315003375720.06061</v>
      </c>
      <c r="G36">
        <v>15692647119.789421</v>
      </c>
      <c r="H36">
        <v>752554469234.78821</v>
      </c>
      <c r="I36">
        <v>144869439796.54318</v>
      </c>
      <c r="J36">
        <v>759490551893.51086</v>
      </c>
    </row>
    <row r="37" spans="1:10">
      <c r="A37" s="2">
        <v>41548</v>
      </c>
      <c r="B37">
        <v>660078482283.3396</v>
      </c>
      <c r="C37">
        <v>887331137905.38062</v>
      </c>
      <c r="D37">
        <v>988794069865.56433</v>
      </c>
      <c r="E37">
        <v>1724836892640.8181</v>
      </c>
      <c r="F37">
        <v>578059367593.61902</v>
      </c>
      <c r="G37">
        <v>19068705856.949596</v>
      </c>
      <c r="H37">
        <v>1108849482249.5342</v>
      </c>
      <c r="I37">
        <v>217488658521.1481</v>
      </c>
      <c r="J37">
        <v>1067889490640.6278</v>
      </c>
    </row>
    <row r="38" spans="1:10">
      <c r="A38" s="2">
        <v>41640</v>
      </c>
      <c r="B38">
        <v>409255623579.28076</v>
      </c>
      <c r="C38">
        <v>1194687842683.5774</v>
      </c>
      <c r="D38">
        <v>544027613510.79333</v>
      </c>
      <c r="E38">
        <v>670478811262.33496</v>
      </c>
      <c r="F38">
        <v>193875639713.01584</v>
      </c>
      <c r="G38">
        <v>10292936554.899803</v>
      </c>
      <c r="H38">
        <v>772185884846.93323</v>
      </c>
      <c r="I38">
        <v>124450802290.02943</v>
      </c>
      <c r="J38">
        <v>659397680435.95557</v>
      </c>
    </row>
    <row r="39" spans="1:10">
      <c r="A39" s="2">
        <v>41730</v>
      </c>
      <c r="B39">
        <v>442943038304.64642</v>
      </c>
      <c r="C39">
        <v>532336013886.73871</v>
      </c>
      <c r="D39">
        <v>598181421003.58203</v>
      </c>
      <c r="E39">
        <v>909205829621.14355</v>
      </c>
      <c r="F39">
        <v>234137814590.77826</v>
      </c>
      <c r="G39">
        <v>21742574647.78392</v>
      </c>
      <c r="H39">
        <v>1063897297689.2968</v>
      </c>
      <c r="I39">
        <v>161862740558.29556</v>
      </c>
      <c r="J39">
        <v>768906971456.90417</v>
      </c>
    </row>
    <row r="40" spans="1:10">
      <c r="A40" s="2">
        <v>41821</v>
      </c>
      <c r="B40">
        <v>436009164237.64276</v>
      </c>
      <c r="C40">
        <v>477574039820.60089</v>
      </c>
      <c r="D40">
        <v>586030337838.8075</v>
      </c>
      <c r="E40">
        <v>956549470084.59436</v>
      </c>
      <c r="F40">
        <v>300867013222.16827</v>
      </c>
      <c r="G40">
        <v>22442898827.876114</v>
      </c>
      <c r="H40">
        <v>715917169830.547</v>
      </c>
      <c r="I40">
        <v>143916623035.84512</v>
      </c>
      <c r="J40">
        <v>790564551122.86279</v>
      </c>
    </row>
    <row r="41" spans="1:10">
      <c r="A41" s="2">
        <v>41913</v>
      </c>
      <c r="B41">
        <v>613950204562.03796</v>
      </c>
      <c r="C41">
        <v>713025428369.7605</v>
      </c>
      <c r="D41">
        <v>816564629589.04614</v>
      </c>
      <c r="E41">
        <v>2629378915017.0498</v>
      </c>
      <c r="F41">
        <v>428955962414.25342</v>
      </c>
      <c r="G41">
        <v>26704040104.536793</v>
      </c>
      <c r="H41">
        <v>991845027683.78833</v>
      </c>
      <c r="I41">
        <v>183078214555.88495</v>
      </c>
      <c r="J41">
        <v>1015223625647.8105</v>
      </c>
    </row>
    <row r="42" spans="1:10">
      <c r="A42" s="2">
        <v>42005</v>
      </c>
      <c r="B42">
        <v>352590935430.87494</v>
      </c>
      <c r="C42">
        <v>1538597199204.9312</v>
      </c>
      <c r="D42">
        <v>454684348183.76086</v>
      </c>
      <c r="E42">
        <v>628644574461.31311</v>
      </c>
      <c r="F42">
        <v>185065435649.92819</v>
      </c>
      <c r="G42">
        <v>19088975205.230083</v>
      </c>
      <c r="H42">
        <v>675347932693.56665</v>
      </c>
      <c r="I42">
        <v>110810926581.09639</v>
      </c>
      <c r="J42">
        <v>571742775671.34851</v>
      </c>
    </row>
    <row r="43" spans="1:10">
      <c r="A43" s="2">
        <v>42095</v>
      </c>
      <c r="B43">
        <v>446785096266.55463</v>
      </c>
      <c r="C43">
        <v>479961815291.72809</v>
      </c>
      <c r="D43">
        <v>519402145755.08899</v>
      </c>
      <c r="E43">
        <v>731345485501.15784</v>
      </c>
      <c r="F43">
        <v>186940217741.96088</v>
      </c>
      <c r="G43">
        <v>22823330529.425266</v>
      </c>
      <c r="H43">
        <v>957494738783.23193</v>
      </c>
      <c r="I43">
        <v>140340522619.10068</v>
      </c>
      <c r="J43">
        <v>786214740700.76538</v>
      </c>
    </row>
    <row r="44" spans="1:10">
      <c r="A44" s="2">
        <v>42186</v>
      </c>
      <c r="B44">
        <v>431890342745.42883</v>
      </c>
      <c r="C44">
        <v>405964349946.39838</v>
      </c>
      <c r="D44">
        <v>494601693034.77991</v>
      </c>
      <c r="E44">
        <v>1023394719726.6014</v>
      </c>
      <c r="F44">
        <v>228462238335.68961</v>
      </c>
      <c r="G44">
        <v>15152494228.526609</v>
      </c>
      <c r="H44">
        <v>630680703031.37915</v>
      </c>
      <c r="I44">
        <v>136345465563.00668</v>
      </c>
      <c r="J44">
        <v>798420673393.99866</v>
      </c>
    </row>
    <row r="45" spans="1:10">
      <c r="A45" s="2">
        <v>42278</v>
      </c>
      <c r="B45">
        <v>655657567777.22998</v>
      </c>
      <c r="C45">
        <v>873213621833.22998</v>
      </c>
      <c r="D45">
        <v>661737916155.65015</v>
      </c>
      <c r="E45">
        <v>1479816196075.1101</v>
      </c>
      <c r="F45">
        <v>402768870202.34998</v>
      </c>
      <c r="G45">
        <v>17008733306.860001</v>
      </c>
      <c r="H45">
        <v>863016082622.19958</v>
      </c>
      <c r="I45">
        <v>148965880984.95999</v>
      </c>
      <c r="J45">
        <v>1042308763597.35</v>
      </c>
    </row>
    <row r="46" spans="1:10">
      <c r="A46" s="2">
        <v>42370</v>
      </c>
      <c r="B46">
        <v>321253875481.15289</v>
      </c>
      <c r="C46">
        <v>874293736192.67822</v>
      </c>
      <c r="D46">
        <v>396040250665.72601</v>
      </c>
      <c r="E46">
        <v>455397006222.35596</v>
      </c>
      <c r="F46">
        <v>140376206866.88931</v>
      </c>
      <c r="G46">
        <v>21717511554.775024</v>
      </c>
      <c r="H46">
        <v>646995726379.94971</v>
      </c>
      <c r="I46">
        <v>96195477487.052994</v>
      </c>
      <c r="J46">
        <v>611007492146.07007</v>
      </c>
    </row>
    <row r="47" spans="1:10">
      <c r="A47" s="2">
        <v>42461</v>
      </c>
      <c r="B47">
        <v>458711798692.55731</v>
      </c>
      <c r="C47">
        <v>571921158868.77063</v>
      </c>
      <c r="D47">
        <v>466291800179.33398</v>
      </c>
      <c r="E47">
        <v>871621303849.52979</v>
      </c>
      <c r="F47">
        <v>207214326888.03836</v>
      </c>
      <c r="G47">
        <v>30003118704.967438</v>
      </c>
      <c r="H47">
        <v>909211969320.94617</v>
      </c>
      <c r="I47">
        <v>129455637532.60107</v>
      </c>
      <c r="J47">
        <v>776307883133.82361</v>
      </c>
    </row>
    <row r="48" spans="1:10">
      <c r="A48" s="2">
        <v>42552</v>
      </c>
      <c r="B48">
        <v>433993985066.00818</v>
      </c>
      <c r="C48">
        <v>466025287430.51312</v>
      </c>
      <c r="D48">
        <v>446050234336.61731</v>
      </c>
      <c r="E48">
        <v>976961715177.87988</v>
      </c>
      <c r="F48">
        <v>226262994439.18082</v>
      </c>
      <c r="G48">
        <v>12246665239.582548</v>
      </c>
      <c r="H48">
        <v>558784439296.55933</v>
      </c>
      <c r="I48">
        <v>128742539832.81181</v>
      </c>
      <c r="J48">
        <v>795144809154.19946</v>
      </c>
    </row>
    <row r="49" spans="1:10">
      <c r="A49" s="2">
        <v>42644</v>
      </c>
      <c r="B49">
        <v>579497414648.67444</v>
      </c>
      <c r="C49">
        <v>1743861731768.5044</v>
      </c>
      <c r="D49">
        <v>642104808650.83032</v>
      </c>
      <c r="E49">
        <v>1459049183176.4165</v>
      </c>
      <c r="F49">
        <v>386549576810.52283</v>
      </c>
      <c r="G49">
        <v>17776625311.212322</v>
      </c>
      <c r="H49">
        <v>897787521016.59448</v>
      </c>
      <c r="I49">
        <v>171635439507.34995</v>
      </c>
      <c r="J49">
        <v>1100193536659.304</v>
      </c>
    </row>
    <row r="50" spans="1:10">
      <c r="A50" s="2">
        <v>42736</v>
      </c>
      <c r="B50">
        <v>320510584305.14014</v>
      </c>
      <c r="C50">
        <v>690575019602.27844</v>
      </c>
      <c r="D50">
        <v>371259608209.3316</v>
      </c>
      <c r="E50">
        <v>545308126688.00952</v>
      </c>
      <c r="F50">
        <v>171516195421.00055</v>
      </c>
      <c r="G50">
        <v>38096310791.655479</v>
      </c>
      <c r="H50">
        <v>652610179944.10168</v>
      </c>
      <c r="I50">
        <v>100921601256.82207</v>
      </c>
      <c r="J50">
        <v>562360710827.42065</v>
      </c>
    </row>
    <row r="51" spans="1:10">
      <c r="A51" s="2">
        <v>42826</v>
      </c>
      <c r="B51">
        <v>428578268028.00354</v>
      </c>
      <c r="C51">
        <v>591860206672.70703</v>
      </c>
      <c r="D51">
        <v>434765591728.28705</v>
      </c>
      <c r="E51">
        <v>877216357882.64404</v>
      </c>
      <c r="F51">
        <v>221912501063.5531</v>
      </c>
      <c r="G51">
        <v>24643958305.161694</v>
      </c>
      <c r="H51">
        <v>907984436777.36096</v>
      </c>
      <c r="I51">
        <v>136321491797.97256</v>
      </c>
      <c r="J51">
        <v>744293043860.48743</v>
      </c>
    </row>
    <row r="52" spans="1:10">
      <c r="A52" s="2">
        <v>42917</v>
      </c>
      <c r="B52">
        <v>447074850402.97559</v>
      </c>
      <c r="C52">
        <v>418603267983.03998</v>
      </c>
      <c r="D52">
        <v>457298639404.3031</v>
      </c>
      <c r="E52">
        <v>986288766681.58508</v>
      </c>
      <c r="F52">
        <v>249632434554.534</v>
      </c>
      <c r="G52">
        <v>22357258180.089031</v>
      </c>
      <c r="H52">
        <v>576834332397.8739</v>
      </c>
      <c r="I52">
        <v>134131020817.18643</v>
      </c>
      <c r="J52">
        <v>712925123862.13013</v>
      </c>
    </row>
    <row r="53" spans="1:10">
      <c r="A53" s="2">
        <v>43009</v>
      </c>
      <c r="B53">
        <v>641889610672.75769</v>
      </c>
      <c r="C53">
        <v>986086356307.14722</v>
      </c>
      <c r="D53">
        <v>651738011659.26758</v>
      </c>
      <c r="E53">
        <v>1666095940805.3567</v>
      </c>
      <c r="F53">
        <v>494784860754.70923</v>
      </c>
      <c r="G53">
        <v>24558729237.014355</v>
      </c>
      <c r="H53">
        <v>937306580279.2832</v>
      </c>
      <c r="I53">
        <v>212338933254.81583</v>
      </c>
      <c r="J53">
        <v>944809258696.19543</v>
      </c>
    </row>
    <row r="54" spans="1:10">
      <c r="A54" s="2">
        <v>43101</v>
      </c>
      <c r="B54">
        <v>370550063464.05957</v>
      </c>
      <c r="C54">
        <v>699640964812.3551</v>
      </c>
      <c r="D54">
        <v>386406197595.29767</v>
      </c>
      <c r="E54">
        <v>569565729229.76599</v>
      </c>
      <c r="F54">
        <v>184623654263.01257</v>
      </c>
      <c r="G54">
        <v>32375236630.764038</v>
      </c>
      <c r="H54">
        <v>713755086504.51135</v>
      </c>
      <c r="I54">
        <v>121116793466.33492</v>
      </c>
      <c r="J54">
        <v>644879296798.17603</v>
      </c>
    </row>
    <row r="55" spans="1:10">
      <c r="A55" s="2">
        <v>43191</v>
      </c>
      <c r="B55">
        <v>455000106133.5108</v>
      </c>
      <c r="C55">
        <v>622601973617.76794</v>
      </c>
      <c r="D55">
        <v>446696992551.47388</v>
      </c>
      <c r="E55">
        <v>832376470537.22339</v>
      </c>
      <c r="F55">
        <v>227480118445.3085</v>
      </c>
      <c r="G55">
        <v>41212027689.850586</v>
      </c>
      <c r="H55">
        <v>1002425257092.1028</v>
      </c>
      <c r="I55">
        <v>151239536112.85913</v>
      </c>
      <c r="J55">
        <v>827386107333.90173</v>
      </c>
    </row>
    <row r="56" spans="1:10">
      <c r="A56" s="2">
        <v>43282</v>
      </c>
      <c r="B56">
        <v>447320428207.44836</v>
      </c>
      <c r="C56">
        <v>449722681943.8031</v>
      </c>
      <c r="D56">
        <v>439745458701.05267</v>
      </c>
      <c r="E56">
        <v>951744243244.62451</v>
      </c>
      <c r="F56">
        <v>259365311239.24008</v>
      </c>
      <c r="G56">
        <v>25440482069.644146</v>
      </c>
      <c r="H56">
        <v>602032454305.58972</v>
      </c>
      <c r="I56">
        <v>142071471596.15442</v>
      </c>
      <c r="J56">
        <v>806186326070.57666</v>
      </c>
    </row>
    <row r="57" spans="1:10">
      <c r="A57" s="2">
        <v>43374</v>
      </c>
      <c r="B57">
        <v>659925380260.87842</v>
      </c>
      <c r="C57">
        <v>798393679329.77893</v>
      </c>
      <c r="D57">
        <v>641428490555.20911</v>
      </c>
      <c r="E57">
        <v>1663761665327.2717</v>
      </c>
      <c r="F57">
        <v>525264339069.68982</v>
      </c>
      <c r="G57">
        <v>35840319860.971939</v>
      </c>
      <c r="H57">
        <v>1014629272036.4496</v>
      </c>
      <c r="I57">
        <v>188866957674.24869</v>
      </c>
      <c r="J57">
        <v>1031644688687.8817</v>
      </c>
    </row>
    <row r="58" spans="1:10">
      <c r="A58" s="2">
        <v>43466</v>
      </c>
      <c r="B58">
        <v>362887243308.08661</v>
      </c>
      <c r="C58">
        <v>707118996645.91418</v>
      </c>
      <c r="D58">
        <v>375753764368.75317</v>
      </c>
      <c r="E58">
        <v>518373240263.55792</v>
      </c>
      <c r="F58">
        <v>228322211309.68399</v>
      </c>
      <c r="G58">
        <v>59042820048.416664</v>
      </c>
      <c r="H58">
        <v>716597531079.86218</v>
      </c>
      <c r="I58">
        <v>118356907891.13715</v>
      </c>
      <c r="J58">
        <v>671365701240.36975</v>
      </c>
    </row>
    <row r="59" spans="1:10">
      <c r="A59" s="2">
        <v>43556</v>
      </c>
      <c r="B59">
        <v>453659796396.82495</v>
      </c>
      <c r="C59">
        <v>485697596644.15533</v>
      </c>
      <c r="D59">
        <v>435795861073.68304</v>
      </c>
      <c r="E59">
        <v>849723119505.23376</v>
      </c>
      <c r="F59">
        <v>271168258291.15915</v>
      </c>
      <c r="G59">
        <v>47522308438.681915</v>
      </c>
      <c r="H59">
        <v>1035798608013.0907</v>
      </c>
      <c r="I59">
        <v>151505648040.88562</v>
      </c>
      <c r="J59">
        <v>889348376166.44958</v>
      </c>
    </row>
    <row r="60" spans="1:10">
      <c r="A60" s="2">
        <v>43647</v>
      </c>
      <c r="B60">
        <v>484008158020.01324</v>
      </c>
      <c r="C60">
        <v>582937649670.56946</v>
      </c>
      <c r="D60">
        <v>440339421133.68628</v>
      </c>
      <c r="E60">
        <v>1065498363467.7618</v>
      </c>
      <c r="F60">
        <v>314833878160.81323</v>
      </c>
      <c r="G60">
        <v>41761688505.911964</v>
      </c>
      <c r="H60">
        <v>683191182635.13379</v>
      </c>
      <c r="I60">
        <v>158945827009.10754</v>
      </c>
      <c r="J60">
        <v>901384255256.29712</v>
      </c>
    </row>
    <row r="61" spans="1:10">
      <c r="A61" s="2">
        <v>43739</v>
      </c>
      <c r="B61">
        <v>742952545095.62854</v>
      </c>
      <c r="C61">
        <v>850416461918.53723</v>
      </c>
      <c r="D61">
        <v>702921097128.43335</v>
      </c>
      <c r="E61">
        <v>2084509283761.4136</v>
      </c>
      <c r="F61">
        <v>563002625112.35901</v>
      </c>
      <c r="G61">
        <v>70879402472.556747</v>
      </c>
      <c r="H61">
        <v>1112148852275.1736</v>
      </c>
      <c r="I61">
        <v>222439964573.63821</v>
      </c>
      <c r="J61">
        <v>1184784436671.9949</v>
      </c>
    </row>
    <row r="62" spans="1:10">
      <c r="A62" s="2">
        <v>43831</v>
      </c>
      <c r="B62">
        <v>404003970730.11444</v>
      </c>
      <c r="C62">
        <v>735528234997.32996</v>
      </c>
      <c r="D62">
        <v>395420862266.48602</v>
      </c>
      <c r="E62">
        <v>598282094874.37549</v>
      </c>
      <c r="F62">
        <v>285376302693.79791</v>
      </c>
      <c r="G62">
        <v>77740971033.925049</v>
      </c>
      <c r="H62">
        <v>783027030667.27441</v>
      </c>
      <c r="I62">
        <v>139999458188.56781</v>
      </c>
      <c r="J62">
        <v>827185310420.14355</v>
      </c>
    </row>
    <row r="63" spans="1:10">
      <c r="A63" s="2">
        <v>43922</v>
      </c>
      <c r="B63">
        <v>536717294379.73376</v>
      </c>
      <c r="C63">
        <v>556325573845.93225</v>
      </c>
      <c r="D63">
        <v>469356314288.64496</v>
      </c>
      <c r="E63">
        <v>1064597008368.6384</v>
      </c>
      <c r="F63">
        <v>276047127299.43945</v>
      </c>
      <c r="G63">
        <v>40327268142.604736</v>
      </c>
      <c r="H63">
        <v>1032001058413.1986</v>
      </c>
      <c r="I63">
        <v>94394204496.25029</v>
      </c>
      <c r="J63">
        <v>1176727619637.0278</v>
      </c>
    </row>
    <row r="64" spans="1:10">
      <c r="A64" s="2">
        <v>44013</v>
      </c>
      <c r="B64">
        <v>489325132137.7652</v>
      </c>
      <c r="C64">
        <v>490388213616.98181</v>
      </c>
      <c r="D64">
        <v>467556539121.07422</v>
      </c>
      <c r="E64">
        <v>1195597853754.7959</v>
      </c>
      <c r="F64">
        <v>310464794977.32764</v>
      </c>
      <c r="G64">
        <v>56118125211.971077</v>
      </c>
      <c r="H64">
        <v>689561375267.20886</v>
      </c>
      <c r="I64">
        <v>200592190335.98203</v>
      </c>
      <c r="J64">
        <v>1108184349969.9316</v>
      </c>
    </row>
    <row r="65" spans="1:10">
      <c r="A65" s="2">
        <v>44105</v>
      </c>
      <c r="B65">
        <v>711109591598.57727</v>
      </c>
      <c r="C65">
        <v>881043464605.64001</v>
      </c>
      <c r="D65">
        <v>674899935491.52197</v>
      </c>
      <c r="E65">
        <v>2191105681875.8469</v>
      </c>
      <c r="F65">
        <v>462232819373.88409</v>
      </c>
      <c r="G65">
        <v>81134044328.793015</v>
      </c>
      <c r="H65">
        <v>1128458986082.6667</v>
      </c>
      <c r="I65">
        <v>222175052492.94229</v>
      </c>
      <c r="J65">
        <v>1371809188929.4968</v>
      </c>
    </row>
    <row r="66" spans="1:10">
      <c r="A66" s="2">
        <v>44197</v>
      </c>
      <c r="B66">
        <v>441526655287.80194</v>
      </c>
      <c r="C66">
        <v>728351572392.51367</v>
      </c>
      <c r="D66">
        <v>398533727631.70367</v>
      </c>
      <c r="E66">
        <v>730824421004.52563</v>
      </c>
      <c r="F66">
        <v>358277672146.87494</v>
      </c>
      <c r="G66">
        <v>86942111984.279449</v>
      </c>
      <c r="H66">
        <v>784593415349.04724</v>
      </c>
      <c r="I66">
        <v>118441092721.93561</v>
      </c>
      <c r="J66">
        <v>866547543444.65198</v>
      </c>
    </row>
    <row r="67" spans="1:10">
      <c r="A67" s="2">
        <v>44287</v>
      </c>
      <c r="B67">
        <v>496074923240.03821</v>
      </c>
      <c r="C67">
        <v>492487889727.75079</v>
      </c>
      <c r="D67">
        <v>449304407627.14691</v>
      </c>
      <c r="E67">
        <v>1307246532677.7634</v>
      </c>
      <c r="F67">
        <v>294731834008.96326</v>
      </c>
      <c r="G67">
        <v>98235980813.773254</v>
      </c>
      <c r="H67">
        <v>1084564340717.142</v>
      </c>
      <c r="I67">
        <v>162608732308.21484</v>
      </c>
      <c r="J67">
        <v>994694250452.00439</v>
      </c>
    </row>
    <row r="68" spans="1:10">
      <c r="A68" s="2">
        <v>44378</v>
      </c>
      <c r="B68">
        <v>563011773021.15039</v>
      </c>
      <c r="C68">
        <v>417334104416.80957</v>
      </c>
      <c r="D68">
        <v>445584344772.35583</v>
      </c>
      <c r="E68">
        <v>1233028109306.1797</v>
      </c>
      <c r="F68">
        <v>347554243014.04553</v>
      </c>
      <c r="G68">
        <v>67483713763.529411</v>
      </c>
      <c r="H68">
        <v>695497120743.55188</v>
      </c>
      <c r="I68">
        <v>141889225267.65884</v>
      </c>
      <c r="J68">
        <v>1057871343714.5376</v>
      </c>
    </row>
    <row r="69" spans="1:10">
      <c r="A69" s="2">
        <v>44470</v>
      </c>
      <c r="B69">
        <v>703577266002.73315</v>
      </c>
      <c r="C69">
        <v>1115908096886.3274</v>
      </c>
      <c r="D69">
        <v>641728860953.35596</v>
      </c>
      <c r="E69">
        <v>2273706034601.7832</v>
      </c>
      <c r="F69">
        <v>669873144113.6438</v>
      </c>
      <c r="G69">
        <v>88455583312.61673</v>
      </c>
      <c r="H69">
        <v>1073827671800.2075</v>
      </c>
      <c r="I69">
        <v>212957993566.8107</v>
      </c>
      <c r="J69">
        <v>1411735689443.0059</v>
      </c>
    </row>
    <row r="70" spans="1:10">
      <c r="A70" s="2"/>
    </row>
    <row r="71" spans="1:10">
      <c r="A71" s="2"/>
    </row>
    <row r="72" spans="1:10">
      <c r="A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2011</vt:lpstr>
      <vt:lpstr>deflator</vt:lpstr>
      <vt:lpstr>deflator_plot_p</vt:lpstr>
      <vt:lpstr>deflator_plot_not_p</vt:lpstr>
      <vt:lpstr>without_date</vt:lpstr>
      <vt:lpstr>real</vt:lpstr>
      <vt:lpstr>real_time</vt:lpstr>
      <vt:lpstr>coefficients</vt:lpstr>
      <vt:lpstr>before 2005</vt:lpstr>
      <vt:lpstr>without_social_politics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2023-04-07T15:22:24Z</dcterms:created>
  <dcterms:modified xsi:type="dcterms:W3CDTF">2023-05-26T09:59:14Z</dcterms:modified>
</cp:coreProperties>
</file>