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r\PycharmProjects\NJORD_2022_Albin\"/>
    </mc:Choice>
  </mc:AlternateContent>
  <xr:revisionPtr revIDLastSave="0" documentId="13_ncr:1_{3B54C76E-7226-4E68-B5CA-6354D1810DD4}" xr6:coauthVersionLast="47" xr6:coauthVersionMax="47" xr10:uidLastSave="{00000000-0000-0000-0000-000000000000}"/>
  <bookViews>
    <workbookView minimized="1" xWindow="2964" yWindow="2964" windowWidth="17280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3" i="1" l="1"/>
  <c r="AT4" i="1"/>
  <c r="AT5" i="1"/>
  <c r="AT6" i="1"/>
  <c r="AT7" i="1"/>
  <c r="AT8" i="1"/>
  <c r="AT9" i="1"/>
  <c r="AT10" i="1"/>
  <c r="AT11" i="1"/>
  <c r="AT12" i="1"/>
  <c r="AT13" i="1"/>
  <c r="AT14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2" i="1"/>
  <c r="AO17" i="1"/>
  <c r="AO16" i="1"/>
  <c r="AO3" i="1"/>
  <c r="AO4" i="1"/>
  <c r="AO5" i="1"/>
  <c r="AO6" i="1"/>
  <c r="AO7" i="1"/>
  <c r="AO8" i="1"/>
  <c r="AO9" i="1"/>
  <c r="AO10" i="1"/>
  <c r="AO11" i="1"/>
  <c r="AO12" i="1"/>
  <c r="AO13" i="1"/>
  <c r="AO14" i="1"/>
  <c r="AO2" i="1"/>
  <c r="AN17" i="1"/>
  <c r="AN16" i="1"/>
  <c r="AN3" i="1"/>
  <c r="AN4" i="1"/>
  <c r="AN5" i="1"/>
  <c r="AN6" i="1"/>
  <c r="AN7" i="1"/>
  <c r="AN8" i="1"/>
  <c r="AN9" i="1"/>
  <c r="AN10" i="1"/>
  <c r="AN11" i="1"/>
  <c r="AN12" i="1"/>
  <c r="AN13" i="1"/>
  <c r="AN14" i="1"/>
  <c r="AN2" i="1"/>
  <c r="AH17" i="1"/>
  <c r="AG17" i="1"/>
  <c r="AD17" i="1"/>
  <c r="AC17" i="1"/>
  <c r="Z17" i="1"/>
  <c r="Y17" i="1"/>
  <c r="V17" i="1"/>
  <c r="U17" i="1"/>
  <c r="R17" i="1"/>
  <c r="Q17" i="1"/>
  <c r="N17" i="1"/>
  <c r="M17" i="1"/>
  <c r="J17" i="1"/>
  <c r="I17" i="1"/>
</calcChain>
</file>

<file path=xl/sharedStrings.xml><?xml version="1.0" encoding="utf-8"?>
<sst xmlns="http://schemas.openxmlformats.org/spreadsheetml/2006/main" count="53" uniqueCount="53">
  <si>
    <t>country</t>
  </si>
  <si>
    <t>NJORD 2010</t>
  </si>
  <si>
    <t>NJORD 2011</t>
  </si>
  <si>
    <t>NJORD 2012</t>
  </si>
  <si>
    <t>NJORD 2013</t>
  </si>
  <si>
    <t>NJORD 2014</t>
  </si>
  <si>
    <t>PVPS 2014</t>
  </si>
  <si>
    <t>NJORD 2015</t>
  </si>
  <si>
    <t>PVPS 2015</t>
  </si>
  <si>
    <t>NJORD 2016</t>
  </si>
  <si>
    <t>PVPS 2016</t>
  </si>
  <si>
    <t>NJORD 2017</t>
  </si>
  <si>
    <t>PVPS 2017</t>
  </si>
  <si>
    <t>NJORD 2018</t>
  </si>
  <si>
    <t>PVPS 2018</t>
  </si>
  <si>
    <t>NJORD 2019</t>
  </si>
  <si>
    <t>PVPS 2019</t>
  </si>
  <si>
    <t>NJORD 2020</t>
  </si>
  <si>
    <t>PVPS 2020</t>
  </si>
  <si>
    <t>NJORD 2021</t>
  </si>
  <si>
    <t>PVPS 2021</t>
  </si>
  <si>
    <t>NJORD 2022</t>
  </si>
  <si>
    <t>PVPS 2022</t>
  </si>
  <si>
    <t>DIFF 2014</t>
  </si>
  <si>
    <t>Percent Diff 2014</t>
  </si>
  <si>
    <t>DIFF 2015</t>
  </si>
  <si>
    <t>Percent Diff 2015</t>
  </si>
  <si>
    <t>DIFF 2016</t>
  </si>
  <si>
    <t>Percent Diff 2016</t>
  </si>
  <si>
    <t>DIFF 2017</t>
  </si>
  <si>
    <t>Percent Diff 2017</t>
  </si>
  <si>
    <t>DIFF 2018</t>
  </si>
  <si>
    <t>Percent Diff 2018</t>
  </si>
  <si>
    <t>DIFF 2019</t>
  </si>
  <si>
    <t>Percent Diff 2019</t>
  </si>
  <si>
    <t>DIFF 2020</t>
  </si>
  <si>
    <t>Percent Diff 2020</t>
  </si>
  <si>
    <t>Australia</t>
  </si>
  <si>
    <t>Belgium</t>
  </si>
  <si>
    <t>Chile</t>
  </si>
  <si>
    <t>Denmark</t>
  </si>
  <si>
    <t>Finland</t>
  </si>
  <si>
    <t>France</t>
  </si>
  <si>
    <t>Israel</t>
  </si>
  <si>
    <t>Italy</t>
  </si>
  <si>
    <t>Japan</t>
  </si>
  <si>
    <t>Spain</t>
  </si>
  <si>
    <t>Sweden</t>
  </si>
  <si>
    <t>Switzerland</t>
  </si>
  <si>
    <t>United States of America</t>
  </si>
  <si>
    <t>inf</t>
  </si>
  <si>
    <t>average % diff</t>
  </si>
  <si>
    <t>avg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</si>
</sst>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9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7"/>
  <sheetViews>
    <sheetView tabSelected="1" topLeftCell="AB1" workbookViewId="0">
      <selection activeCell="AG16" sqref="AG16"/>
    </sheetView>
  </sheetViews>
  <sheetFormatPr defaultRowHeight="14.4" x14ac:dyDescent="0.3"/>
  <cols>
    <col min="3" max="6" width="0" hidden="1" customWidth="1"/>
    <col min="35" max="38" width="0" hidden="1" customWidth="1"/>
  </cols>
  <sheetData>
    <row r="1" spans="1:4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23</v>
      </c>
      <c r="J1" s="1" t="s">
        <v>24</v>
      </c>
      <c r="K1" s="1" t="s">
        <v>7</v>
      </c>
      <c r="L1" s="1" t="s">
        <v>8</v>
      </c>
      <c r="M1" s="1" t="s">
        <v>25</v>
      </c>
      <c r="N1" s="1" t="s">
        <v>26</v>
      </c>
      <c r="O1" s="1" t="s">
        <v>9</v>
      </c>
      <c r="P1" s="1" t="s">
        <v>10</v>
      </c>
      <c r="Q1" s="1" t="s">
        <v>27</v>
      </c>
      <c r="R1" s="1" t="s">
        <v>28</v>
      </c>
      <c r="S1" s="1" t="s">
        <v>11</v>
      </c>
      <c r="T1" s="1" t="s">
        <v>12</v>
      </c>
      <c r="U1" s="1" t="s">
        <v>29</v>
      </c>
      <c r="V1" s="1" t="s">
        <v>30</v>
      </c>
      <c r="W1" s="1" t="s">
        <v>13</v>
      </c>
      <c r="X1" s="1" t="s">
        <v>14</v>
      </c>
      <c r="Y1" s="1" t="s">
        <v>31</v>
      </c>
      <c r="Z1" s="1" t="s">
        <v>32</v>
      </c>
      <c r="AA1" s="1" t="s">
        <v>15</v>
      </c>
      <c r="AB1" s="1" t="s">
        <v>16</v>
      </c>
      <c r="AC1" s="1" t="s">
        <v>33</v>
      </c>
      <c r="AD1" s="1" t="s">
        <v>34</v>
      </c>
      <c r="AE1" s="1" t="s">
        <v>17</v>
      </c>
      <c r="AF1" s="1" t="s">
        <v>18</v>
      </c>
      <c r="AG1" s="1" t="s">
        <v>35</v>
      </c>
      <c r="AH1" s="1" t="s">
        <v>36</v>
      </c>
      <c r="AI1" s="1" t="s">
        <v>19</v>
      </c>
      <c r="AJ1" s="1" t="s">
        <v>20</v>
      </c>
      <c r="AK1" s="1" t="s">
        <v>21</v>
      </c>
      <c r="AL1" s="1" t="s">
        <v>22</v>
      </c>
      <c r="AN1" s="4" t="s">
        <v>51</v>
      </c>
      <c r="AO1" s="4" t="s">
        <v>52</v>
      </c>
    </row>
    <row r="2" spans="1:46" x14ac:dyDescent="0.3">
      <c r="A2" s="1">
        <v>11</v>
      </c>
      <c r="B2" t="s">
        <v>37</v>
      </c>
      <c r="C2">
        <v>829.54861352907483</v>
      </c>
      <c r="D2">
        <v>1342.9955913393201</v>
      </c>
      <c r="E2">
        <v>1185.353296509064</v>
      </c>
      <c r="F2">
        <v>570.55887407167575</v>
      </c>
      <c r="G2">
        <v>535.88157170595548</v>
      </c>
      <c r="H2">
        <v>848</v>
      </c>
      <c r="I2">
        <v>-312.11842829404452</v>
      </c>
      <c r="J2" s="2">
        <v>-0.36806418430901477</v>
      </c>
      <c r="K2">
        <v>515.54484095111218</v>
      </c>
      <c r="L2">
        <v>926</v>
      </c>
      <c r="M2">
        <v>-410.45515904888782</v>
      </c>
      <c r="N2" s="2">
        <v>-0.44325611128389608</v>
      </c>
      <c r="O2">
        <v>510.95795389173492</v>
      </c>
      <c r="P2">
        <v>851</v>
      </c>
      <c r="Q2">
        <v>-340.04204610826508</v>
      </c>
      <c r="R2" s="2">
        <v>-0.3995793726301588</v>
      </c>
      <c r="S2">
        <v>1179.2659501523019</v>
      </c>
      <c r="T2">
        <v>1270</v>
      </c>
      <c r="U2">
        <v>-90.734049847698088</v>
      </c>
      <c r="V2" s="2">
        <v>-7.1444133738344948E-2</v>
      </c>
      <c r="W2">
        <v>3396.2523955001188</v>
      </c>
      <c r="X2">
        <v>4408</v>
      </c>
      <c r="Y2">
        <v>-1011.747604499881</v>
      </c>
      <c r="Z2" s="2">
        <v>-0.2295253186251999</v>
      </c>
      <c r="AA2">
        <v>4872.9239353853527</v>
      </c>
      <c r="AB2">
        <v>4734</v>
      </c>
      <c r="AC2">
        <v>138.92393538535271</v>
      </c>
      <c r="AD2" s="2">
        <v>2.934599395550332E-2</v>
      </c>
      <c r="AE2">
        <v>5004.5369994357061</v>
      </c>
      <c r="AF2">
        <v>4503</v>
      </c>
      <c r="AG2">
        <v>501.53699943570609</v>
      </c>
      <c r="AH2" s="2">
        <v>0.111378414265091</v>
      </c>
      <c r="AI2">
        <v>4641.7390628788671</v>
      </c>
      <c r="AK2">
        <v>1450.2260513328281</v>
      </c>
      <c r="AN2" s="3">
        <f>AVERAGE(AH2,AD2,Z2,V2,R2,N2,J2)</f>
        <v>-0.19587781605228857</v>
      </c>
      <c r="AO2">
        <f>AVERAGE(AG2,AC2,Y2,U2,Q2,M2,I2)</f>
        <v>-217.80519328253109</v>
      </c>
      <c r="AQ2">
        <f>SUM(AE2,AA2,W2,S2,O2,K2,G2)</f>
        <v>16015.363647022281</v>
      </c>
      <c r="AR2">
        <f>SUM(AF2,AB2,X2,T2,P2,L2,H2)</f>
        <v>17540</v>
      </c>
      <c r="AS2">
        <f>AQ2-AR2</f>
        <v>-1524.6363529777191</v>
      </c>
      <c r="AT2" s="2">
        <f>AS2/AR2</f>
        <v>-8.6923395266688658E-2</v>
      </c>
    </row>
    <row r="3" spans="1:46" x14ac:dyDescent="0.3">
      <c r="A3" s="1">
        <v>19</v>
      </c>
      <c r="B3" t="s">
        <v>38</v>
      </c>
      <c r="C3">
        <v>557.83954218307986</v>
      </c>
      <c r="D3">
        <v>1654.842860532734</v>
      </c>
      <c r="E3">
        <v>1921.0749680332749</v>
      </c>
      <c r="F3">
        <v>816.28767415047037</v>
      </c>
      <c r="G3">
        <v>407.80438535792268</v>
      </c>
      <c r="H3">
        <v>124</v>
      </c>
      <c r="I3">
        <v>283.80438535792268</v>
      </c>
      <c r="J3" s="2">
        <v>2.2887450432090541</v>
      </c>
      <c r="K3">
        <v>266.00734086394471</v>
      </c>
      <c r="L3">
        <v>144</v>
      </c>
      <c r="M3">
        <v>122.00734086394471</v>
      </c>
      <c r="N3" s="2">
        <v>0.8472732004440604</v>
      </c>
      <c r="O3">
        <v>255.54884148069601</v>
      </c>
      <c r="P3">
        <v>210</v>
      </c>
      <c r="Q3">
        <v>45.548841480695977</v>
      </c>
      <c r="R3" s="2">
        <v>0.21689924514617129</v>
      </c>
      <c r="S3">
        <v>335.69459038798232</v>
      </c>
      <c r="T3">
        <v>362</v>
      </c>
      <c r="U3">
        <v>-26.30540961201768</v>
      </c>
      <c r="V3" s="2">
        <v>-7.2666877381264317E-2</v>
      </c>
      <c r="W3">
        <v>440.50696865433929</v>
      </c>
      <c r="X3">
        <v>457</v>
      </c>
      <c r="Y3">
        <v>-16.493031345660651</v>
      </c>
      <c r="Z3" s="2">
        <v>-3.6089784126172107E-2</v>
      </c>
      <c r="AA3">
        <v>799.41641323325257</v>
      </c>
      <c r="AB3">
        <v>818</v>
      </c>
      <c r="AC3">
        <v>-18.58358676674743</v>
      </c>
      <c r="AD3" s="2">
        <v>-2.2718321230742581E-2</v>
      </c>
      <c r="AE3">
        <v>1538.5470067625799</v>
      </c>
      <c r="AF3">
        <v>1048</v>
      </c>
      <c r="AG3">
        <v>490.54700676257971</v>
      </c>
      <c r="AH3" s="2">
        <v>0.4680792049261257</v>
      </c>
      <c r="AI3">
        <v>879.8451818757062</v>
      </c>
      <c r="AK3">
        <v>433.46646257854297</v>
      </c>
      <c r="AN3" s="3">
        <f t="shared" ref="AN3:AN14" si="0">AVERAGE(AH3,AD3,Z3,V3,R3,N3,J3)</f>
        <v>0.52707453014103323</v>
      </c>
      <c r="AO3">
        <f t="shared" ref="AO3:AO14" si="1">AVERAGE(AG3,AC3,Y3,U3,Q3,M3,I3)</f>
        <v>125.78936382010248</v>
      </c>
      <c r="AQ3">
        <f t="shared" ref="AQ3:AQ14" si="2">SUM(AE3,AA3,W3,S3,O3,K3,G3)</f>
        <v>4043.5255467407178</v>
      </c>
      <c r="AR3">
        <f t="shared" ref="AR3:AR14" si="3">SUM(AF3,AB3,X3,T3,P3,L3,H3)</f>
        <v>3163</v>
      </c>
      <c r="AS3">
        <f t="shared" ref="AS3:AS14" si="4">AQ3-AR3</f>
        <v>880.5255467407178</v>
      </c>
      <c r="AT3" s="2">
        <f t="shared" ref="AT3:AT14" si="5">AS3/AR3</f>
        <v>0.27838303722438124</v>
      </c>
    </row>
    <row r="4" spans="1:46" x14ac:dyDescent="0.3">
      <c r="A4" s="1">
        <v>40</v>
      </c>
      <c r="B4" t="s">
        <v>39</v>
      </c>
      <c r="C4">
        <v>0</v>
      </c>
      <c r="D4">
        <v>0</v>
      </c>
      <c r="E4">
        <v>0</v>
      </c>
      <c r="F4">
        <v>0</v>
      </c>
      <c r="G4">
        <v>0</v>
      </c>
      <c r="H4">
        <v>209</v>
      </c>
      <c r="I4">
        <v>-209</v>
      </c>
      <c r="J4" s="2">
        <v>-1</v>
      </c>
      <c r="K4">
        <v>0</v>
      </c>
      <c r="L4">
        <v>355</v>
      </c>
      <c r="M4">
        <v>-355</v>
      </c>
      <c r="N4" s="2">
        <v>-1</v>
      </c>
      <c r="O4">
        <v>0</v>
      </c>
      <c r="P4">
        <v>549</v>
      </c>
      <c r="Q4">
        <v>-549</v>
      </c>
      <c r="R4" s="2">
        <v>-1</v>
      </c>
      <c r="S4">
        <v>0</v>
      </c>
      <c r="T4">
        <v>712</v>
      </c>
      <c r="U4">
        <v>-712</v>
      </c>
      <c r="V4" s="2">
        <v>-1</v>
      </c>
      <c r="W4">
        <v>0</v>
      </c>
      <c r="X4">
        <v>569</v>
      </c>
      <c r="Y4">
        <v>-569</v>
      </c>
      <c r="Z4" s="2">
        <v>-1</v>
      </c>
      <c r="AA4">
        <v>728.75764836477526</v>
      </c>
      <c r="AB4">
        <v>288</v>
      </c>
      <c r="AC4">
        <v>440.75764836477532</v>
      </c>
      <c r="AD4" s="2">
        <v>1.5304085012665809</v>
      </c>
      <c r="AE4">
        <v>467.71817623861989</v>
      </c>
      <c r="AF4">
        <v>790</v>
      </c>
      <c r="AG4">
        <v>-322.28182376138011</v>
      </c>
      <c r="AH4" s="2">
        <v>-0.40795167564731649</v>
      </c>
      <c r="AI4">
        <v>0</v>
      </c>
      <c r="AK4">
        <v>0</v>
      </c>
      <c r="AN4" s="3">
        <f t="shared" si="0"/>
        <v>-0.55393473919724801</v>
      </c>
      <c r="AO4">
        <f t="shared" si="1"/>
        <v>-325.07488219951495</v>
      </c>
      <c r="AQ4">
        <f t="shared" si="2"/>
        <v>1196.4758246033953</v>
      </c>
      <c r="AR4">
        <f t="shared" si="3"/>
        <v>3472</v>
      </c>
      <c r="AS4">
        <f t="shared" si="4"/>
        <v>-2275.5241753966047</v>
      </c>
      <c r="AT4" s="2">
        <f t="shared" si="5"/>
        <v>-0.65539290766031244</v>
      </c>
    </row>
    <row r="5" spans="1:46" x14ac:dyDescent="0.3">
      <c r="A5" s="1">
        <v>54</v>
      </c>
      <c r="B5" t="s">
        <v>40</v>
      </c>
      <c r="C5">
        <v>81.259243735735154</v>
      </c>
      <c r="D5">
        <v>117.33241268029489</v>
      </c>
      <c r="E5">
        <v>215.15501577859169</v>
      </c>
      <c r="F5">
        <v>229.34046174238421</v>
      </c>
      <c r="G5">
        <v>77.509159153208287</v>
      </c>
      <c r="H5">
        <v>53</v>
      </c>
      <c r="I5">
        <v>24.509159153208291</v>
      </c>
      <c r="J5" s="2">
        <v>0.46243696515487343</v>
      </c>
      <c r="K5">
        <v>55.681733810692407</v>
      </c>
      <c r="L5">
        <v>228</v>
      </c>
      <c r="M5">
        <v>-172.31826618930759</v>
      </c>
      <c r="N5" s="2">
        <v>-0.75578186925134905</v>
      </c>
      <c r="O5">
        <v>111.3060869248887</v>
      </c>
      <c r="P5">
        <v>82</v>
      </c>
      <c r="Q5">
        <v>29.30608692488866</v>
      </c>
      <c r="R5" s="2">
        <v>0.35739130396205682</v>
      </c>
      <c r="S5">
        <v>67.817007170004146</v>
      </c>
      <c r="T5">
        <v>76</v>
      </c>
      <c r="U5">
        <v>-8.1829928299958539</v>
      </c>
      <c r="V5" s="2">
        <v>-0.1076709582894191</v>
      </c>
      <c r="W5">
        <v>1.495077131867927</v>
      </c>
      <c r="X5">
        <v>115</v>
      </c>
      <c r="Y5">
        <v>-113.5049228681321</v>
      </c>
      <c r="Z5" s="2">
        <v>-0.98699932928810497</v>
      </c>
      <c r="AA5">
        <v>85.836731926743497</v>
      </c>
      <c r="AB5">
        <v>109</v>
      </c>
      <c r="AC5">
        <v>-23.1632680732565</v>
      </c>
      <c r="AD5" s="2">
        <v>-0.21250704654363761</v>
      </c>
      <c r="AE5">
        <v>464.14668152087791</v>
      </c>
      <c r="AF5">
        <v>263</v>
      </c>
      <c r="AG5">
        <v>201.14668152087791</v>
      </c>
      <c r="AH5" s="2">
        <v>0.76481627954706433</v>
      </c>
      <c r="AI5">
        <v>371.13576013183467</v>
      </c>
      <c r="AK5">
        <v>186.39526988418601</v>
      </c>
      <c r="AN5" s="3">
        <f t="shared" si="0"/>
        <v>-6.8330664958359461E-2</v>
      </c>
      <c r="AO5">
        <f t="shared" si="1"/>
        <v>-8.8867889088167402</v>
      </c>
      <c r="AQ5">
        <f t="shared" si="2"/>
        <v>863.79247763828289</v>
      </c>
      <c r="AR5">
        <f t="shared" si="3"/>
        <v>926</v>
      </c>
      <c r="AS5">
        <f t="shared" si="4"/>
        <v>-62.20752236171711</v>
      </c>
      <c r="AT5" s="2">
        <f t="shared" si="5"/>
        <v>-6.7178749850666422E-2</v>
      </c>
    </row>
    <row r="6" spans="1:46" x14ac:dyDescent="0.3">
      <c r="A6" s="1">
        <v>67</v>
      </c>
      <c r="B6" t="s">
        <v>41</v>
      </c>
      <c r="C6">
        <v>35.847606514474847</v>
      </c>
      <c r="D6">
        <v>23.234500644805479</v>
      </c>
      <c r="E6">
        <v>14.529764377150171</v>
      </c>
      <c r="F6">
        <v>25.38775641311965</v>
      </c>
      <c r="G6">
        <v>20.848418249207519</v>
      </c>
      <c r="H6">
        <v>0</v>
      </c>
      <c r="I6">
        <v>20.848418249207519</v>
      </c>
      <c r="J6" s="2" t="s">
        <v>50</v>
      </c>
      <c r="K6">
        <v>9.382488976774507</v>
      </c>
      <c r="L6">
        <v>11</v>
      </c>
      <c r="M6">
        <v>-1.617511023225493</v>
      </c>
      <c r="N6" s="2">
        <v>-0.147046456656863</v>
      </c>
      <c r="O6">
        <v>16.959284749250681</v>
      </c>
      <c r="P6">
        <v>17</v>
      </c>
      <c r="Q6">
        <v>-4.0715250749315153E-2</v>
      </c>
      <c r="R6" s="2">
        <v>-2.395014749959715E-3</v>
      </c>
      <c r="S6">
        <v>27.067629369667159</v>
      </c>
      <c r="T6">
        <v>43</v>
      </c>
      <c r="U6">
        <v>-15.932370630332841</v>
      </c>
      <c r="V6" s="2">
        <v>-0.37052024721704291</v>
      </c>
      <c r="W6">
        <v>48.515974125596763</v>
      </c>
      <c r="X6">
        <v>54</v>
      </c>
      <c r="Y6">
        <v>-5.4840258744032369</v>
      </c>
      <c r="Z6" s="2">
        <v>-0.1015560347111711</v>
      </c>
      <c r="AA6">
        <v>96.250603118816258</v>
      </c>
      <c r="AB6">
        <v>80</v>
      </c>
      <c r="AC6">
        <v>16.250603118816262</v>
      </c>
      <c r="AD6" s="2">
        <v>0.2031325389852032</v>
      </c>
      <c r="AE6">
        <v>154.9653162757875</v>
      </c>
      <c r="AF6">
        <v>99</v>
      </c>
      <c r="AG6">
        <v>55.965316275787472</v>
      </c>
      <c r="AH6" s="2">
        <v>0.56530622500795424</v>
      </c>
      <c r="AI6">
        <v>113.7581170950708</v>
      </c>
      <c r="AK6">
        <v>33.883194104050979</v>
      </c>
      <c r="AN6" s="3">
        <f t="shared" si="0"/>
        <v>2.4486835109686782E-2</v>
      </c>
      <c r="AO6">
        <f t="shared" si="1"/>
        <v>9.9985306950143364</v>
      </c>
      <c r="AQ6">
        <f t="shared" si="2"/>
        <v>373.98971486510032</v>
      </c>
      <c r="AR6">
        <f t="shared" si="3"/>
        <v>304</v>
      </c>
      <c r="AS6">
        <f t="shared" si="4"/>
        <v>69.989714865100325</v>
      </c>
      <c r="AT6" s="2">
        <f t="shared" si="5"/>
        <v>0.2302293252141458</v>
      </c>
    </row>
    <row r="7" spans="1:46" x14ac:dyDescent="0.3">
      <c r="A7" s="1">
        <v>68</v>
      </c>
      <c r="B7" t="s">
        <v>42</v>
      </c>
      <c r="C7">
        <v>1061.595061215756</v>
      </c>
      <c r="D7">
        <v>2125.6106068174331</v>
      </c>
      <c r="E7">
        <v>1391.761430746667</v>
      </c>
      <c r="F7">
        <v>729.98811080736255</v>
      </c>
      <c r="G7">
        <v>655.05141724523639</v>
      </c>
      <c r="H7">
        <v>954</v>
      </c>
      <c r="I7">
        <v>-298.94858275476361</v>
      </c>
      <c r="J7" s="2">
        <v>-0.31336329429220511</v>
      </c>
      <c r="K7">
        <v>558.01778122466487</v>
      </c>
      <c r="L7">
        <v>904</v>
      </c>
      <c r="M7">
        <v>-345.98221877533513</v>
      </c>
      <c r="N7" s="2">
        <v>-0.38272369333554768</v>
      </c>
      <c r="O7">
        <v>397.46003320003479</v>
      </c>
      <c r="P7">
        <v>596</v>
      </c>
      <c r="Q7">
        <v>-198.53996679996521</v>
      </c>
      <c r="R7" s="2">
        <v>-0.33312074966437111</v>
      </c>
      <c r="S7">
        <v>499.3447864208693</v>
      </c>
      <c r="T7">
        <v>898</v>
      </c>
      <c r="U7">
        <v>-398.6552135791307</v>
      </c>
      <c r="V7" s="2">
        <v>-0.4439367634511478</v>
      </c>
      <c r="W7">
        <v>862.33890454667392</v>
      </c>
      <c r="X7">
        <v>869</v>
      </c>
      <c r="Y7">
        <v>-6.6610954533260838</v>
      </c>
      <c r="Z7" s="2">
        <v>-7.6652421787411782E-3</v>
      </c>
      <c r="AA7">
        <v>1464.9551776918099</v>
      </c>
      <c r="AB7">
        <v>979</v>
      </c>
      <c r="AC7">
        <v>485.95517769181009</v>
      </c>
      <c r="AD7" s="2">
        <v>0.49637913962391228</v>
      </c>
      <c r="AE7">
        <v>2299.6671800254899</v>
      </c>
      <c r="AF7">
        <v>973</v>
      </c>
      <c r="AG7">
        <v>1326.6671800254901</v>
      </c>
      <c r="AH7" s="2">
        <v>1.363481171660319</v>
      </c>
      <c r="AI7">
        <v>3129.054577054299</v>
      </c>
      <c r="AK7">
        <v>639.00036237197878</v>
      </c>
      <c r="AN7" s="3">
        <f t="shared" si="0"/>
        <v>5.4150081194602663E-2</v>
      </c>
      <c r="AO7">
        <f t="shared" si="1"/>
        <v>80.547897193539939</v>
      </c>
      <c r="AQ7">
        <f t="shared" si="2"/>
        <v>6736.8352803547787</v>
      </c>
      <c r="AR7">
        <f t="shared" si="3"/>
        <v>6173</v>
      </c>
      <c r="AS7">
        <f t="shared" si="4"/>
        <v>563.83528035477866</v>
      </c>
      <c r="AT7" s="2">
        <f t="shared" si="5"/>
        <v>9.1338940605018418E-2</v>
      </c>
    </row>
    <row r="8" spans="1:46" x14ac:dyDescent="0.3">
      <c r="A8" s="1">
        <v>93</v>
      </c>
      <c r="B8" t="s">
        <v>43</v>
      </c>
      <c r="C8">
        <v>0</v>
      </c>
      <c r="D8">
        <v>0</v>
      </c>
      <c r="E8">
        <v>0</v>
      </c>
      <c r="F8">
        <v>0</v>
      </c>
      <c r="G8">
        <v>0</v>
      </c>
      <c r="H8">
        <v>211</v>
      </c>
      <c r="I8">
        <v>-211</v>
      </c>
      <c r="J8" s="2">
        <v>-1</v>
      </c>
      <c r="K8">
        <v>0</v>
      </c>
      <c r="L8">
        <v>183</v>
      </c>
      <c r="M8">
        <v>-183</v>
      </c>
      <c r="N8" s="2">
        <v>-1</v>
      </c>
      <c r="O8">
        <v>0</v>
      </c>
      <c r="P8">
        <v>106</v>
      </c>
      <c r="Q8">
        <v>-106</v>
      </c>
      <c r="R8" s="2">
        <v>-1</v>
      </c>
      <c r="S8">
        <v>0</v>
      </c>
      <c r="T8">
        <v>75</v>
      </c>
      <c r="U8">
        <v>-75</v>
      </c>
      <c r="V8" s="2">
        <v>-1</v>
      </c>
      <c r="W8">
        <v>0</v>
      </c>
      <c r="X8">
        <v>406</v>
      </c>
      <c r="Y8">
        <v>-406</v>
      </c>
      <c r="Z8" s="2">
        <v>-1</v>
      </c>
      <c r="AA8">
        <v>458.12772594496789</v>
      </c>
      <c r="AB8">
        <v>602</v>
      </c>
      <c r="AC8">
        <v>-143.87227405503211</v>
      </c>
      <c r="AD8" s="2">
        <v>-0.23899048846350851</v>
      </c>
      <c r="AE8">
        <v>138.01879450060781</v>
      </c>
      <c r="AF8">
        <v>590</v>
      </c>
      <c r="AG8">
        <v>-451.98120549939222</v>
      </c>
      <c r="AH8" s="2">
        <v>-0.76606983982947818</v>
      </c>
      <c r="AI8">
        <v>0</v>
      </c>
      <c r="AK8">
        <v>0</v>
      </c>
      <c r="AN8" s="3">
        <f t="shared" si="0"/>
        <v>-0.85786576118471236</v>
      </c>
      <c r="AO8">
        <f t="shared" si="1"/>
        <v>-225.26478279348916</v>
      </c>
      <c r="AQ8">
        <f t="shared" si="2"/>
        <v>596.14652044557567</v>
      </c>
      <c r="AR8">
        <f t="shared" si="3"/>
        <v>2173</v>
      </c>
      <c r="AS8">
        <f t="shared" si="4"/>
        <v>-1576.8534795544242</v>
      </c>
      <c r="AT8" s="2">
        <f t="shared" si="5"/>
        <v>-0.72565737669324626</v>
      </c>
    </row>
    <row r="9" spans="1:46" x14ac:dyDescent="0.3">
      <c r="A9" s="1">
        <v>94</v>
      </c>
      <c r="B9" t="s">
        <v>44</v>
      </c>
      <c r="C9">
        <v>2528.0965226267649</v>
      </c>
      <c r="D9">
        <v>7648.4128049469673</v>
      </c>
      <c r="E9">
        <v>3477.5452492932368</v>
      </c>
      <c r="F9">
        <v>1159.2362683376221</v>
      </c>
      <c r="G9">
        <v>516.88904340206784</v>
      </c>
      <c r="H9">
        <v>409</v>
      </c>
      <c r="I9">
        <v>107.8890434020678</v>
      </c>
      <c r="J9" s="2">
        <v>0.26378739218109498</v>
      </c>
      <c r="K9">
        <v>381.10450104690352</v>
      </c>
      <c r="L9">
        <v>308</v>
      </c>
      <c r="M9">
        <v>73.104501046903465</v>
      </c>
      <c r="N9" s="2">
        <v>0.23735227612630999</v>
      </c>
      <c r="O9">
        <v>382.25239243665118</v>
      </c>
      <c r="P9">
        <v>382</v>
      </c>
      <c r="Q9">
        <v>0.25239243665123468</v>
      </c>
      <c r="R9" s="2">
        <v>6.6071318495087607E-4</v>
      </c>
      <c r="S9">
        <v>342.78410258167509</v>
      </c>
      <c r="T9">
        <v>385</v>
      </c>
      <c r="U9">
        <v>-42.215897418324857</v>
      </c>
      <c r="V9" s="2">
        <v>-0.1096516816060386</v>
      </c>
      <c r="W9">
        <v>733.45550521728148</v>
      </c>
      <c r="X9">
        <v>426</v>
      </c>
      <c r="Y9">
        <v>307.45550521728148</v>
      </c>
      <c r="Z9" s="2">
        <v>0.72172653806873588</v>
      </c>
      <c r="AA9">
        <v>1263.406287459796</v>
      </c>
      <c r="AB9">
        <v>757</v>
      </c>
      <c r="AC9">
        <v>506.40628745979552</v>
      </c>
      <c r="AD9" s="2">
        <v>0.66896471262852775</v>
      </c>
      <c r="AE9">
        <v>1182.0988665170089</v>
      </c>
      <c r="AF9">
        <v>785</v>
      </c>
      <c r="AG9">
        <v>397.09886651700867</v>
      </c>
      <c r="AH9" s="2">
        <v>0.50585842868408748</v>
      </c>
      <c r="AI9">
        <v>2331.1469211135741</v>
      </c>
      <c r="AK9">
        <v>872.16031114644409</v>
      </c>
      <c r="AN9" s="3">
        <f t="shared" si="0"/>
        <v>0.32695691132395266</v>
      </c>
      <c r="AO9">
        <f t="shared" si="1"/>
        <v>192.85581409448332</v>
      </c>
      <c r="AQ9">
        <f t="shared" si="2"/>
        <v>4801.9906986613832</v>
      </c>
      <c r="AR9">
        <f t="shared" si="3"/>
        <v>3452</v>
      </c>
      <c r="AS9">
        <f t="shared" si="4"/>
        <v>1349.9906986613832</v>
      </c>
      <c r="AT9" s="2">
        <f t="shared" si="5"/>
        <v>0.39107494167479234</v>
      </c>
    </row>
    <row r="10" spans="1:46" x14ac:dyDescent="0.3">
      <c r="A10" s="1">
        <v>96</v>
      </c>
      <c r="B10" t="s">
        <v>45</v>
      </c>
      <c r="C10">
        <v>1636.3650336531441</v>
      </c>
      <c r="D10">
        <v>1976.2653485640119</v>
      </c>
      <c r="E10">
        <v>2852.2362516148628</v>
      </c>
      <c r="F10">
        <v>5231.1775963316068</v>
      </c>
      <c r="G10">
        <v>7887.5041385670802</v>
      </c>
      <c r="H10">
        <v>9740</v>
      </c>
      <c r="I10">
        <v>-1852.49586143292</v>
      </c>
      <c r="J10" s="2">
        <v>-0.1901946469643655</v>
      </c>
      <c r="K10">
        <v>6637.9245293983167</v>
      </c>
      <c r="L10">
        <v>10812</v>
      </c>
      <c r="M10">
        <v>-4174.0754706016833</v>
      </c>
      <c r="N10" s="2">
        <v>-0.38605951448406239</v>
      </c>
      <c r="O10">
        <v>5900.2018759686835</v>
      </c>
      <c r="P10">
        <v>7889</v>
      </c>
      <c r="Q10">
        <v>-1988.798124031317</v>
      </c>
      <c r="R10" s="2">
        <v>-0.25209761998115299</v>
      </c>
      <c r="S10">
        <v>5878.9364131208986</v>
      </c>
      <c r="T10">
        <v>7460</v>
      </c>
      <c r="U10">
        <v>-1581.063586879101</v>
      </c>
      <c r="V10" s="2">
        <v>-0.21193881861650149</v>
      </c>
      <c r="W10">
        <v>6295.2821996393341</v>
      </c>
      <c r="X10">
        <v>6662</v>
      </c>
      <c r="Y10">
        <v>-366.71780036066588</v>
      </c>
      <c r="Z10" s="2">
        <v>-5.5046202395776928E-2</v>
      </c>
      <c r="AA10">
        <v>9611.015203525516</v>
      </c>
      <c r="AB10">
        <v>7031</v>
      </c>
      <c r="AC10">
        <v>2580.015203525516</v>
      </c>
      <c r="AD10" s="2">
        <v>0.36694854267181282</v>
      </c>
      <c r="AE10">
        <v>10935.95457586325</v>
      </c>
      <c r="AF10">
        <v>8675</v>
      </c>
      <c r="AG10">
        <v>2260.954575863248</v>
      </c>
      <c r="AH10" s="2">
        <v>0.26062876955195952</v>
      </c>
      <c r="AI10">
        <v>9333.9330391022995</v>
      </c>
      <c r="AK10">
        <v>1725.435485454354</v>
      </c>
      <c r="AN10" s="3">
        <f t="shared" si="0"/>
        <v>-6.6822784316869568E-2</v>
      </c>
      <c r="AO10">
        <f t="shared" si="1"/>
        <v>-731.74015198813174</v>
      </c>
      <c r="AQ10">
        <f t="shared" si="2"/>
        <v>53146.81893608308</v>
      </c>
      <c r="AR10">
        <f t="shared" si="3"/>
        <v>58269</v>
      </c>
      <c r="AS10">
        <f t="shared" si="4"/>
        <v>-5122.1810639169198</v>
      </c>
      <c r="AT10" s="2">
        <f t="shared" si="5"/>
        <v>-8.7905765740220701E-2</v>
      </c>
    </row>
    <row r="11" spans="1:46" x14ac:dyDescent="0.3">
      <c r="A11" s="1">
        <v>178</v>
      </c>
      <c r="B11" t="s">
        <v>46</v>
      </c>
      <c r="C11">
        <v>1346.980639619823</v>
      </c>
      <c r="D11">
        <v>1516.286209347898</v>
      </c>
      <c r="E11">
        <v>1085.3340089259541</v>
      </c>
      <c r="F11">
        <v>164.86021305940221</v>
      </c>
      <c r="G11">
        <v>203.95961881223309</v>
      </c>
      <c r="H11">
        <v>23</v>
      </c>
      <c r="I11">
        <v>180.95961881223309</v>
      </c>
      <c r="J11" s="2">
        <v>7.8678095135753514</v>
      </c>
      <c r="K11">
        <v>101.068767269855</v>
      </c>
      <c r="L11">
        <v>46</v>
      </c>
      <c r="M11">
        <v>55.068767269854987</v>
      </c>
      <c r="N11" s="2">
        <v>1.1971471145620649</v>
      </c>
      <c r="O11">
        <v>83.500439860325159</v>
      </c>
      <c r="P11">
        <v>55</v>
      </c>
      <c r="Q11">
        <v>28.500439860325159</v>
      </c>
      <c r="R11" s="2">
        <v>0.51818981564227562</v>
      </c>
      <c r="S11">
        <v>98.684743719402562</v>
      </c>
      <c r="T11">
        <v>135</v>
      </c>
      <c r="U11">
        <v>-36.315256280597438</v>
      </c>
      <c r="V11" s="2">
        <v>-0.26900189837479582</v>
      </c>
      <c r="W11">
        <v>408.51691417510108</v>
      </c>
      <c r="X11">
        <v>262</v>
      </c>
      <c r="Y11">
        <v>146.51691417510111</v>
      </c>
      <c r="Z11" s="2">
        <v>0.55922486326374476</v>
      </c>
      <c r="AA11">
        <v>4731.2960046705239</v>
      </c>
      <c r="AB11">
        <v>4916</v>
      </c>
      <c r="AC11">
        <v>-184.7039953294761</v>
      </c>
      <c r="AD11" s="2">
        <v>-3.7572008813969923E-2</v>
      </c>
      <c r="AE11">
        <v>3994.658849495931</v>
      </c>
      <c r="AF11">
        <v>3528</v>
      </c>
      <c r="AG11">
        <v>466.65884949593061</v>
      </c>
      <c r="AH11" s="2">
        <v>0.13227291652378981</v>
      </c>
      <c r="AI11">
        <v>5688.7379866895526</v>
      </c>
      <c r="AK11">
        <v>1753.923477416728</v>
      </c>
      <c r="AN11" s="3">
        <f t="shared" si="0"/>
        <v>1.4240100451969229</v>
      </c>
      <c r="AO11">
        <f t="shared" si="1"/>
        <v>93.812191143338765</v>
      </c>
      <c r="AQ11">
        <f t="shared" si="2"/>
        <v>9621.6853380033717</v>
      </c>
      <c r="AR11">
        <f t="shared" si="3"/>
        <v>8965</v>
      </c>
      <c r="AS11">
        <f t="shared" si="4"/>
        <v>656.68533800337173</v>
      </c>
      <c r="AT11" s="2">
        <f t="shared" si="5"/>
        <v>7.3249898271430192E-2</v>
      </c>
    </row>
    <row r="12" spans="1:46" x14ac:dyDescent="0.3">
      <c r="A12" s="1">
        <v>182</v>
      </c>
      <c r="B12" t="s">
        <v>47</v>
      </c>
      <c r="C12">
        <v>167.41652633525021</v>
      </c>
      <c r="D12">
        <v>113.8971461556323</v>
      </c>
      <c r="E12">
        <v>104.5829124084369</v>
      </c>
      <c r="F12">
        <v>62.706767224446473</v>
      </c>
      <c r="G12">
        <v>67.470438259833571</v>
      </c>
      <c r="H12">
        <v>35</v>
      </c>
      <c r="I12">
        <v>32.470438259833571</v>
      </c>
      <c r="J12" s="2">
        <v>0.9277268074238163</v>
      </c>
      <c r="K12">
        <v>74.404137437523502</v>
      </c>
      <c r="L12">
        <v>48</v>
      </c>
      <c r="M12">
        <v>26.404137437523499</v>
      </c>
      <c r="N12" s="2">
        <v>0.55008619661507296</v>
      </c>
      <c r="O12">
        <v>63.973757298493688</v>
      </c>
      <c r="P12">
        <v>59</v>
      </c>
      <c r="Q12">
        <v>4.9737572984936946</v>
      </c>
      <c r="R12" s="2">
        <v>8.4300971160910079E-2</v>
      </c>
      <c r="S12">
        <v>64.208759742042602</v>
      </c>
      <c r="T12">
        <v>85</v>
      </c>
      <c r="U12">
        <v>-20.791240257957401</v>
      </c>
      <c r="V12" s="2">
        <v>-0.24460282656420471</v>
      </c>
      <c r="W12">
        <v>128.7338748396611</v>
      </c>
      <c r="X12">
        <v>160</v>
      </c>
      <c r="Y12">
        <v>-31.26612516033887</v>
      </c>
      <c r="Z12" s="2">
        <v>-0.19541328225211799</v>
      </c>
      <c r="AA12">
        <v>322.55513267485082</v>
      </c>
      <c r="AB12">
        <v>291</v>
      </c>
      <c r="AC12">
        <v>31.555132674850771</v>
      </c>
      <c r="AD12" s="2">
        <v>0.1084368820441607</v>
      </c>
      <c r="AE12">
        <v>528.65051638895807</v>
      </c>
      <c r="AF12">
        <v>506</v>
      </c>
      <c r="AG12">
        <v>22.650516388958071</v>
      </c>
      <c r="AH12" s="2">
        <v>4.4763866381340063E-2</v>
      </c>
      <c r="AI12">
        <v>541.2741290465832</v>
      </c>
      <c r="AK12">
        <v>144.6528364726633</v>
      </c>
      <c r="AN12" s="3">
        <f t="shared" si="0"/>
        <v>0.18218551640128247</v>
      </c>
      <c r="AO12">
        <f t="shared" si="1"/>
        <v>9.4280880916233336</v>
      </c>
      <c r="AQ12">
        <f t="shared" si="2"/>
        <v>1249.9966166413633</v>
      </c>
      <c r="AR12">
        <f t="shared" si="3"/>
        <v>1184</v>
      </c>
      <c r="AS12">
        <f t="shared" si="4"/>
        <v>65.996616641363289</v>
      </c>
      <c r="AT12" s="2">
        <f t="shared" si="5"/>
        <v>5.5740385676827105E-2</v>
      </c>
    </row>
    <row r="13" spans="1:46" x14ac:dyDescent="0.3">
      <c r="A13" s="1">
        <v>183</v>
      </c>
      <c r="B13" t="s">
        <v>48</v>
      </c>
      <c r="C13">
        <v>0</v>
      </c>
      <c r="D13">
        <v>0</v>
      </c>
      <c r="E13">
        <v>0</v>
      </c>
      <c r="F13">
        <v>0</v>
      </c>
      <c r="G13">
        <v>0</v>
      </c>
      <c r="H13">
        <v>305</v>
      </c>
      <c r="I13">
        <v>-305</v>
      </c>
      <c r="J13" s="2">
        <v>-1</v>
      </c>
      <c r="K13">
        <v>0</v>
      </c>
      <c r="L13">
        <v>333</v>
      </c>
      <c r="M13">
        <v>-333</v>
      </c>
      <c r="N13" s="2">
        <v>-1</v>
      </c>
      <c r="O13">
        <v>0</v>
      </c>
      <c r="P13">
        <v>270</v>
      </c>
      <c r="Q13">
        <v>-270</v>
      </c>
      <c r="R13" s="2">
        <v>-1</v>
      </c>
      <c r="S13">
        <v>0</v>
      </c>
      <c r="T13">
        <v>242</v>
      </c>
      <c r="U13">
        <v>-242</v>
      </c>
      <c r="V13" s="2">
        <v>-1</v>
      </c>
      <c r="W13">
        <v>0</v>
      </c>
      <c r="X13">
        <v>267</v>
      </c>
      <c r="Y13">
        <v>-267</v>
      </c>
      <c r="Z13" s="2">
        <v>-1</v>
      </c>
      <c r="AA13">
        <v>312.9052350834159</v>
      </c>
      <c r="AB13">
        <v>325</v>
      </c>
      <c r="AC13">
        <v>-12.094764916584101</v>
      </c>
      <c r="AD13" s="2">
        <v>-3.7214661281797221E-2</v>
      </c>
      <c r="AE13">
        <v>76.777994118251499</v>
      </c>
      <c r="AF13">
        <v>475</v>
      </c>
      <c r="AG13">
        <v>-398.22200588174849</v>
      </c>
      <c r="AH13" s="2">
        <v>-0.83836211764578628</v>
      </c>
      <c r="AI13">
        <v>0</v>
      </c>
      <c r="AK13">
        <v>0</v>
      </c>
      <c r="AN13" s="3">
        <f t="shared" si="0"/>
        <v>-0.83936811127536903</v>
      </c>
      <c r="AO13">
        <f t="shared" si="1"/>
        <v>-261.04525297119034</v>
      </c>
      <c r="AQ13">
        <f t="shared" si="2"/>
        <v>389.68322920166742</v>
      </c>
      <c r="AR13">
        <f t="shared" si="3"/>
        <v>2217</v>
      </c>
      <c r="AS13">
        <f t="shared" si="4"/>
        <v>-1827.3167707983325</v>
      </c>
      <c r="AT13" s="2">
        <f t="shared" si="5"/>
        <v>-0.8242294861517061</v>
      </c>
    </row>
    <row r="14" spans="1:46" x14ac:dyDescent="0.3">
      <c r="A14" s="1">
        <v>201</v>
      </c>
      <c r="B14" t="s">
        <v>49</v>
      </c>
      <c r="C14">
        <v>661.52486305187722</v>
      </c>
      <c r="D14">
        <v>2185.6702816662369</v>
      </c>
      <c r="E14">
        <v>4246.2844916930972</v>
      </c>
      <c r="F14">
        <v>2828.4659783118541</v>
      </c>
      <c r="G14">
        <v>3736.9514271522162</v>
      </c>
      <c r="H14">
        <v>6245</v>
      </c>
      <c r="I14">
        <v>-2508.0485728477838</v>
      </c>
      <c r="J14" s="2">
        <v>-0.40160905890276771</v>
      </c>
      <c r="K14">
        <v>4290.1222873435281</v>
      </c>
      <c r="L14">
        <v>7500</v>
      </c>
      <c r="M14">
        <v>-3209.8777126564719</v>
      </c>
      <c r="N14" s="2">
        <v>-0.42798369502086292</v>
      </c>
      <c r="O14">
        <v>9006.6747440180698</v>
      </c>
      <c r="P14">
        <v>15152</v>
      </c>
      <c r="Q14">
        <v>-6145.3252559819302</v>
      </c>
      <c r="R14" s="2">
        <v>-0.40557848838317911</v>
      </c>
      <c r="S14">
        <v>5920.0714808108214</v>
      </c>
      <c r="T14">
        <v>10845</v>
      </c>
      <c r="U14">
        <v>-4924.9285191891786</v>
      </c>
      <c r="V14" s="2">
        <v>-0.45411973436506958</v>
      </c>
      <c r="W14">
        <v>6167.1773131490281</v>
      </c>
      <c r="X14">
        <v>10680</v>
      </c>
      <c r="Y14">
        <v>-4512.8226868509719</v>
      </c>
      <c r="Z14" s="2">
        <v>-0.42254894071638321</v>
      </c>
      <c r="AA14">
        <v>1094.0229464963611</v>
      </c>
      <c r="AB14">
        <v>13272</v>
      </c>
      <c r="AC14">
        <v>-12177.97705350364</v>
      </c>
      <c r="AD14" s="2">
        <v>-0.91756909685832122</v>
      </c>
      <c r="AE14">
        <v>684.09929841034864</v>
      </c>
      <c r="AF14">
        <v>19725</v>
      </c>
      <c r="AG14">
        <v>-19040.90070158965</v>
      </c>
      <c r="AH14" s="2">
        <v>-0.96531815977640811</v>
      </c>
      <c r="AI14">
        <v>0</v>
      </c>
      <c r="AK14">
        <v>0</v>
      </c>
      <c r="AN14" s="3">
        <f t="shared" si="0"/>
        <v>-0.5706753105747131</v>
      </c>
      <c r="AO14">
        <f t="shared" si="1"/>
        <v>-7502.8400718028042</v>
      </c>
      <c r="AQ14">
        <f t="shared" si="2"/>
        <v>30899.119497380376</v>
      </c>
      <c r="AR14">
        <f t="shared" si="3"/>
        <v>83419</v>
      </c>
      <c r="AS14">
        <f t="shared" si="4"/>
        <v>-52519.880502619621</v>
      </c>
      <c r="AT14" s="2">
        <f t="shared" si="5"/>
        <v>-0.62959134612761625</v>
      </c>
    </row>
    <row r="16" spans="1:46" x14ac:dyDescent="0.3">
      <c r="AN16" s="3">
        <f>AVERAGE(AN2:AN14)</f>
        <v>-4.7231636014775355E-2</v>
      </c>
      <c r="AO16">
        <f>AVERAGE(AO2:AO14)</f>
        <v>-673.86347991602895</v>
      </c>
    </row>
    <row r="17" spans="9:41" x14ac:dyDescent="0.3">
      <c r="I17">
        <f>AVERAGE(I2:I14)</f>
        <v>-388.16387554577221</v>
      </c>
      <c r="J17" s="2">
        <f>AVERAGE(J2:J14)</f>
        <v>0.6281062114229865</v>
      </c>
      <c r="M17">
        <f>AVERAGE(M2:M14)</f>
        <v>-685.28781474436028</v>
      </c>
      <c r="N17" s="2">
        <f>AVERAGE(N2:N14)</f>
        <v>-0.20853788863731329</v>
      </c>
      <c r="Q17">
        <f>AVERAGE(Q2:Q14)</f>
        <v>-729.93573770547482</v>
      </c>
      <c r="R17" s="2">
        <f>AVERAGE(R2:R14)</f>
        <v>-0.24733301510095823</v>
      </c>
      <c r="U17">
        <f>AVERAGE(U2:U14)</f>
        <v>-628.77881050187182</v>
      </c>
      <c r="V17" s="2">
        <f>AVERAGE(V2:V14)</f>
        <v>-0.411965687661833</v>
      </c>
      <c r="Y17">
        <f>AVERAGE(Y2:Y14)</f>
        <v>-527.13268254007676</v>
      </c>
      <c r="Z17" s="2">
        <f>AVERAGE(Z2:Z14)</f>
        <v>-0.28876097945855284</v>
      </c>
      <c r="AC17">
        <f>AVERAGE(AC2:AC14)</f>
        <v>-643.11776572490919</v>
      </c>
      <c r="AD17" s="2">
        <f>AVERAGE(AD2:AD14)</f>
        <v>0.14900343753720946</v>
      </c>
      <c r="AG17">
        <f>AVERAGE(AG2:AG14)</f>
        <v>-1114.6276726497372</v>
      </c>
      <c r="AH17" s="2">
        <f>AVERAGE(AH2:AH14)</f>
        <v>9.5298729511441749E-2</v>
      </c>
      <c r="AN17" s="3">
        <f>AVERAGE(AH17,AD17,Z17,V17,R17,N17,J17)</f>
        <v>-4.0598456055288522E-2</v>
      </c>
      <c r="AO17">
        <f>AVERAGE(AG17,AC17,Y17,U17,Q17,M17,I17)</f>
        <v>-673.86347991602884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AlbinAbrink</cp:lastModifiedBy>
  <dcterms:created xsi:type="dcterms:W3CDTF">2022-09-06T09:26:44Z</dcterms:created>
  <dcterms:modified xsi:type="dcterms:W3CDTF">2022-09-07T14:16:43Z</dcterms:modified>
</cp:coreProperties>
</file>