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PycharmProjects\NJORD\"/>
    </mc:Choice>
  </mc:AlternateContent>
  <xr:revisionPtr revIDLastSave="0" documentId="13_ncr:1_{6D50E043-E026-4E9B-85B5-023CC1E6505C}" xr6:coauthVersionLast="47" xr6:coauthVersionMax="47" xr10:uidLastSave="{00000000-0000-0000-0000-000000000000}"/>
  <bookViews>
    <workbookView xWindow="9972" yWindow="720" windowWidth="15360" windowHeight="11292" xr2:uid="{25E8C77A-571D-440B-A5FA-B562A92F2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" i="1" l="1"/>
  <c r="H226" i="1"/>
  <c r="G126" i="1"/>
  <c r="E51" i="1"/>
  <c r="G17" i="1"/>
  <c r="F17" i="1"/>
  <c r="L216" i="1"/>
  <c r="K216" i="1"/>
  <c r="L14" i="1"/>
  <c r="K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Lova Rosenqvist</author>
    <author>Ulrika Gustavsson</author>
    <author>amelia Oller Westerberg</author>
    <author>tc={84BA5117-B19E-4E21-8A11-78241580B6FD}</author>
  </authors>
  <commentList>
    <comment ref="M16" authorId="0" shapeId="0" xr:uid="{71D647E8-5707-4BBD-A3DE-1190FB9A88F3}">
      <text>
        <r>
          <rPr>
            <b/>
            <sz val="9"/>
            <color indexed="81"/>
            <rFont val="Tahoma"/>
            <family val="2"/>
          </rPr>
          <t>Lova Rosenqvist:</t>
        </r>
        <r>
          <rPr>
            <sz val="9"/>
            <color indexed="81"/>
            <rFont val="Tahoma"/>
            <family val="2"/>
          </rPr>
          <t xml:space="preserve">
60 i produktionskapacitet (som 2016 och 17) - men NA på faktisk produktion. Lägga till 20 ändå?</t>
        </r>
      </text>
    </comment>
    <comment ref="N17" authorId="1" shapeId="0" xr:uid="{8F5D167F-7B3C-43FF-939F-1EB80E1C7CBA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Trends.
</t>
        </r>
      </text>
    </comment>
    <comment ref="N40" authorId="1" shapeId="0" xr:uid="{A6F94307-FC07-4781-A882-B408B53FCEDD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enl. Trends</t>
        </r>
      </text>
    </comment>
    <comment ref="O47" authorId="2" shapeId="0" xr:uid="{D52E0A11-A4D6-479F-9879-93911B42D291}">
      <text>
        <r>
          <rPr>
            <b/>
            <sz val="9"/>
            <color rgb="FF000000"/>
            <rFont val="Tahoma"/>
            <family val="2"/>
          </rPr>
          <t>amelia Oller Westerberg:</t>
        </r>
        <r>
          <rPr>
            <sz val="9"/>
            <color rgb="FF000000"/>
            <rFont val="Tahoma"/>
            <family val="2"/>
          </rPr>
          <t xml:space="preserve">
Kapacitet
https://www.pv-magazine.com/2020/09/28/solar-module-factory-begins-production-in-burkina-faso/</t>
        </r>
      </text>
    </comment>
    <comment ref="N71" authorId="1" shapeId="0" xr:uid="{F4560A1B-ADF0-4B1C-BDB7-00965A4A7AB6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enl. Trends</t>
        </r>
      </text>
    </comment>
    <comment ref="N87" authorId="3" shapeId="0" xr:uid="{84BA5117-B19E-4E21-8A11-78241580B6FD}">
      <text>
        <t>[Threaded comment]
Your version of Excel allows you to read this threaded comment; however, any edits to it will get removed if the file is opened in a newer version of Excel. Learn more: https://go.microsoft.com/fwlink/?linkid=870924
Comment:
    Amelias källa EMSC (NSR säger 7)</t>
      </text>
    </comment>
    <comment ref="N116" authorId="1" shapeId="0" xr:uid="{08E0E4C4-16E3-4295-85E4-6DCACE8D49C4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
</t>
        </r>
      </text>
    </comment>
    <comment ref="N156" authorId="1" shapeId="0" xr:uid="{D4057EE1-3838-4899-8B0C-AC2370619969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162" authorId="1" shapeId="0" xr:uid="{B0255400-3472-432A-B082-CC0E8C706A92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163" authorId="1" shapeId="0" xr:uid="{BA09BB17-6992-427B-805E-6C3F124AC3A6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189" authorId="1" shapeId="0" xr:uid="{3A092485-99A6-4687-B1B8-25DB82C31D8E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205" authorId="1" shapeId="0" xr:uid="{52FEDEC3-E9C8-49D9-B208-94BFD67E5037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enl. Trends</t>
        </r>
      </text>
    </comment>
    <comment ref="P206" authorId="1" shapeId="0" xr:uid="{ABF7DBE5-8C47-48E4-8B73-1A78EE4481A0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Öppnar 2021</t>
        </r>
      </text>
    </comment>
    <comment ref="N211" authorId="1" shapeId="0" xr:uid="{D3B45778-23D4-4527-9AC4-E4A998E73664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"Process of building a PV module assembly line, with estimated annual capacity of 500 MW"</t>
        </r>
      </text>
    </comment>
    <comment ref="N255" authorId="1" shapeId="0" xr:uid="{B601397C-A75A-4498-B4C7-E4BEFD544D02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enligt Trends</t>
        </r>
      </text>
    </comment>
  </commentList>
</comments>
</file>

<file path=xl/sharedStrings.xml><?xml version="1.0" encoding="utf-8"?>
<sst xmlns="http://schemas.openxmlformats.org/spreadsheetml/2006/main" count="288" uniqueCount="240">
  <si>
    <t>Country</t>
  </si>
  <si>
    <t>2014</t>
  </si>
  <si>
    <t>2015</t>
  </si>
  <si>
    <t>2016</t>
  </si>
  <si>
    <t>2017</t>
  </si>
  <si>
    <t>2018</t>
  </si>
  <si>
    <t>2019</t>
  </si>
  <si>
    <t>2020</t>
  </si>
  <si>
    <t>2021</t>
  </si>
  <si>
    <t>Afghanistan</t>
  </si>
  <si>
    <t>Albania</t>
  </si>
  <si>
    <t>Algeria</t>
  </si>
  <si>
    <t>PV Magazine</t>
  </si>
  <si>
    <t>Andorra</t>
  </si>
  <si>
    <t>Angola</t>
  </si>
  <si>
    <t>Anguilla</t>
  </si>
  <si>
    <t>Argentina</t>
  </si>
  <si>
    <t>Total production</t>
  </si>
  <si>
    <t>RTS</t>
  </si>
  <si>
    <t>Armenia</t>
  </si>
  <si>
    <t>Australia</t>
  </si>
  <si>
    <t xml:space="preserve">Total production RTS </t>
  </si>
  <si>
    <t>NSR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</si>
  <si>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</si>
  <si>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</si>
  <si>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</si>
  <si>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</si>
  <si>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</si>
  <si>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</si>
  <si>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</si>
  <si>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</si>
  <si>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Producers - Issol</t>
  </si>
  <si>
    <t>Evocells</t>
  </si>
  <si>
    <t>Final24</t>
  </si>
  <si>
    <t>Soltech</t>
  </si>
  <si>
    <t>Belize</t>
  </si>
  <si>
    <t>Benin</t>
  </si>
  <si>
    <t>Bermuda</t>
  </si>
  <si>
    <t>Bhutan</t>
  </si>
  <si>
    <t>Botswana</t>
  </si>
  <si>
    <t>Brazil</t>
  </si>
  <si>
    <t>Bulgaria</t>
  </si>
  <si>
    <t>Burundi</t>
  </si>
  <si>
    <t>Cambodia</t>
  </si>
  <si>
    <t>Cameroon</t>
  </si>
  <si>
    <t>Canada</t>
  </si>
  <si>
    <t>Total production NSR</t>
  </si>
  <si>
    <t>Chad</t>
  </si>
  <si>
    <t>Chile</t>
  </si>
  <si>
    <t>China</t>
  </si>
  <si>
    <t>Colombia</t>
  </si>
  <si>
    <t>Comoros</t>
  </si>
  <si>
    <t>Congo</t>
  </si>
  <si>
    <t>Croatia</t>
  </si>
  <si>
    <t>Cuba</t>
  </si>
  <si>
    <t>Curaçao</t>
  </si>
  <si>
    <t>Cyprus</t>
  </si>
  <si>
    <t>Denmark</t>
  </si>
  <si>
    <t>Djibouti</t>
  </si>
  <si>
    <t>Dominica</t>
  </si>
  <si>
    <t>Ecuador</t>
  </si>
  <si>
    <t>Egypt</t>
  </si>
  <si>
    <t>A.R.E Group</t>
  </si>
  <si>
    <t>Equatorial Guinea</t>
  </si>
  <si>
    <t>Eritrea</t>
  </si>
  <si>
    <t>Estonia</t>
  </si>
  <si>
    <t>Ethiopia</t>
  </si>
  <si>
    <t>Fiji</t>
  </si>
  <si>
    <t>Finland</t>
  </si>
  <si>
    <t>0,1-0,5</t>
  </si>
  <si>
    <t>France</t>
  </si>
  <si>
    <t>French Guiana</t>
  </si>
  <si>
    <t>Gabon</t>
  </si>
  <si>
    <t>Gambia</t>
  </si>
  <si>
    <t>Georgia</t>
  </si>
  <si>
    <t>Germany</t>
  </si>
  <si>
    <t>Ghana</t>
  </si>
  <si>
    <t>SPS Solutions</t>
  </si>
  <si>
    <t>Greece</t>
  </si>
  <si>
    <t>Greenland</t>
  </si>
  <si>
    <t>Grenada</t>
  </si>
  <si>
    <t>Guam</t>
  </si>
  <si>
    <t>Guadeloupe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</si>
  <si>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</si>
  <si>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</si>
  <si>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</si>
  <si>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</si>
  <si>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</si>
  <si>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</si>
  <si>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</si>
  <si>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</si>
  <si>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</si>
  <si>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</si>
  <si>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</si>
  <si>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</si>
  <si>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</si>
  <si>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</si>
  <si>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</si>
  <si>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</si>
  <si>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</si>
  <si>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</si>
  <si>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</si>
  <si>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</si>
  <si>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</si>
  <si>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</si>
  <si>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</si>
  <si>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</si>
  <si>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</si>
  <si>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Lithuania</t>
  </si>
  <si>
    <t>Luxembourg</t>
  </si>
  <si>
    <t>Mayotte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</si>
  <si>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</si>
  <si>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</si>
  <si>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</si>
  <si>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</si>
  <si>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</si>
  <si>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</si>
  <si>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</si>
  <si>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</si>
  <si>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</si>
  <si>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</si>
  <si>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</si>
  <si>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</si>
  <si>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</si>
  <si>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</si>
  <si>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</si>
  <si>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</si>
  <si>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</si>
  <si>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</si>
  <si>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</si>
  <si>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</si>
  <si>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</si>
  <si>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</si>
  <si>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</si>
  <si>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</si>
  <si>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</si>
  <si>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</si>
  <si>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</si>
  <si>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</si>
  <si>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</si>
  <si>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</si>
  <si>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</si>
  <si>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</si>
  <si>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</si>
  <si>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</si>
  <si>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Rwanda</t>
  </si>
  <si>
    <t>Masdar Solar PV Panels Factory [Länk]</t>
  </si>
  <si>
    <t>Sunrise Green Project [Länk]</t>
  </si>
  <si>
    <t>Current status and future perspectives for localizing the solar photovoltaic industry in the Kingdom of Saudi Arabia
(artikel) King Abdulazis City for Science and Technology (KACST)</t>
  </si>
  <si>
    <t>Al-Afandi Group [Länk]</t>
  </si>
  <si>
    <t>Green Gulf [Länk]</t>
  </si>
  <si>
    <t>Taqnia Energy [Länk]</t>
  </si>
  <si>
    <t>Senegal</t>
  </si>
  <si>
    <t>Serbia</t>
  </si>
  <si>
    <t>Seychelles</t>
  </si>
  <si>
    <t>Singapore</t>
  </si>
  <si>
    <t>Total production RTS (Module production)</t>
  </si>
  <si>
    <t xml:space="preserve">RTS (Original Survey) </t>
  </si>
  <si>
    <t>Slovakia</t>
  </si>
  <si>
    <t>Slovenia</t>
  </si>
  <si>
    <t>Somalia</t>
  </si>
  <si>
    <t>Art Solar</t>
  </si>
  <si>
    <t>Spain</t>
  </si>
  <si>
    <t>Sudan</t>
  </si>
  <si>
    <t>Suriname</t>
  </si>
  <si>
    <t>Swaziland</t>
  </si>
  <si>
    <t>Sweden</t>
  </si>
  <si>
    <t xml:space="preserve">Becquerel Sweden </t>
  </si>
  <si>
    <t>Switzerland</t>
  </si>
  <si>
    <t>Tajikistan</t>
  </si>
  <si>
    <t>Thailand</t>
  </si>
  <si>
    <t>Togo</t>
  </si>
  <si>
    <t>Tunisia</t>
  </si>
  <si>
    <t>Turkey</t>
  </si>
  <si>
    <t>Turkmenistan</t>
  </si>
  <si>
    <t>U.S. Virgin Islands</t>
  </si>
  <si>
    <t>Uganda</t>
  </si>
  <si>
    <t>Ukraine</t>
  </si>
  <si>
    <t>Uruguay</t>
  </si>
  <si>
    <t>Uzbekistan</t>
  </si>
  <si>
    <t>Venezuela</t>
  </si>
  <si>
    <t>Trends</t>
  </si>
  <si>
    <t>Yemen</t>
  </si>
  <si>
    <t>Zambia</t>
  </si>
  <si>
    <t>Zimbabwe</t>
  </si>
  <si>
    <t>2007</t>
  </si>
  <si>
    <t>2008</t>
  </si>
  <si>
    <t>2009</t>
  </si>
  <si>
    <t>2010</t>
  </si>
  <si>
    <t>2011</t>
  </si>
  <si>
    <t>2012</t>
  </si>
  <si>
    <t>2013</t>
  </si>
  <si>
    <t>Antigua_and_Barbuda</t>
  </si>
  <si>
    <t>Bolivia__Plurinational_State_of</t>
  </si>
  <si>
    <t>Bosnia_and_Herzegovina</t>
  </si>
  <si>
    <t>Brunei_Darussalam</t>
  </si>
  <si>
    <t>Burkina_Faso</t>
  </si>
  <si>
    <t>Cabo_Verde</t>
  </si>
  <si>
    <t>Central_African_Republic</t>
  </si>
  <si>
    <t>Czech_Republic</t>
  </si>
  <si>
    <t>Congo__Democratic_Republic_of_the</t>
  </si>
  <si>
    <t>Côte_d'Ivoire</t>
  </si>
  <si>
    <t>Dominican_Republic</t>
  </si>
  <si>
    <t>El_Salvador</t>
  </si>
  <si>
    <t>Guinea_Bissau</t>
  </si>
  <si>
    <t>Hong_Kong__China</t>
  </si>
  <si>
    <t>Iran__Islamic_Republic_of</t>
  </si>
  <si>
    <t>Korea__Democratic_People's_Republic_of</t>
  </si>
  <si>
    <t>Lao_People's_Democratic_Republic</t>
  </si>
  <si>
    <t>Libya__State_of</t>
  </si>
  <si>
    <t>Macedonia__North</t>
  </si>
  <si>
    <t>Micronesia__Federated_States_of</t>
  </si>
  <si>
    <t>Moldova__Republic_of</t>
  </si>
  <si>
    <t>New_Caledonia</t>
  </si>
  <si>
    <t>New_Zealand</t>
  </si>
  <si>
    <t>Norfolk_Island</t>
  </si>
  <si>
    <t>Korea__Republic_of</t>
  </si>
  <si>
    <t>Palestine__State_of</t>
  </si>
  <si>
    <t>Russian_Federation</t>
  </si>
  <si>
    <t>Saint_Helena</t>
  </si>
  <si>
    <t>Saint_Lucia</t>
  </si>
  <si>
    <t>Saint_Vincent_and_the_Grenadines</t>
  </si>
  <si>
    <t>Saudi_Arabia</t>
  </si>
  <si>
    <t>Sierra_Leone</t>
  </si>
  <si>
    <t>Solomon_Islands</t>
  </si>
  <si>
    <t>South_Africa</t>
  </si>
  <si>
    <t>South_Sudan</t>
  </si>
  <si>
    <t>Sri_Lanka</t>
  </si>
  <si>
    <t>Syrian_Arab_Republic</t>
  </si>
  <si>
    <t>Taipei__Chinese</t>
  </si>
  <si>
    <t>Tanzania__United_Republic_of</t>
  </si>
  <si>
    <t>Trinidad_and_Tobago</t>
  </si>
  <si>
    <t>United_States_of_America</t>
  </si>
  <si>
    <t>Western_Sahara</t>
  </si>
  <si>
    <t>Costa_Rica</t>
  </si>
  <si>
    <t>Papua_New_Guinea</t>
  </si>
  <si>
    <t>Sao_Tome_and_Principe</t>
  </si>
  <si>
    <t>United_Kingdom</t>
  </si>
  <si>
    <t>United_Arab_Emirates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</si>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</sst>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i/>
      <u/>
      <sz val="11"/>
      <color rgb="FF0563C1"/>
      <name val="Calibri"/>
      <family val="2"/>
    </font>
    <font>
      <i/>
      <u/>
      <sz val="9"/>
      <color rgb="FF0563C1"/>
      <name val="Calibri"/>
      <family val="2"/>
    </font>
    <font>
      <sz val="9"/>
      <color rgb="FFFF0000"/>
      <name val="Calibri"/>
      <family val="2"/>
    </font>
    <font>
      <i/>
      <u/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u/>
      <sz val="9"/>
      <color rgb="FF0563C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4D8"/>
        <bgColor rgb="FF000000"/>
      </patternFill>
    </fill>
    <fill>
      <patternFill patternType="solid">
        <fgColor rgb="FFFFE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5" borderId="0" xfId="1" applyFont="1" applyFill="1" applyBorder="1"/>
    <xf numFmtId="0" fontId="4" fillId="6" borderId="0" xfId="0" applyFont="1" applyFill="1"/>
    <xf numFmtId="0" fontId="4" fillId="7" borderId="0" xfId="0" applyFont="1" applyFill="1"/>
    <xf numFmtId="0" fontId="5" fillId="8" borderId="0" xfId="1" applyFont="1" applyFill="1" applyBorder="1" applyAlignment="1">
      <alignment wrapText="1"/>
    </xf>
    <xf numFmtId="0" fontId="3" fillId="9" borderId="0" xfId="0" applyFont="1" applyFill="1"/>
    <xf numFmtId="0" fontId="6" fillId="9" borderId="0" xfId="1" applyFont="1" applyFill="1" applyBorder="1"/>
    <xf numFmtId="0" fontId="3" fillId="8" borderId="0" xfId="1" applyFont="1" applyFill="1" applyBorder="1" applyAlignment="1">
      <alignment wrapText="1"/>
    </xf>
    <xf numFmtId="0" fontId="3" fillId="10" borderId="0" xfId="0" applyFont="1" applyFill="1"/>
    <xf numFmtId="0" fontId="7" fillId="2" borderId="0" xfId="0" applyFont="1" applyFill="1"/>
    <xf numFmtId="0" fontId="8" fillId="9" borderId="0" xfId="1" applyFont="1" applyFill="1" applyBorder="1"/>
    <xf numFmtId="0" fontId="9" fillId="7" borderId="0" xfId="0" applyFont="1" applyFill="1"/>
    <xf numFmtId="0" fontId="7" fillId="8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9" borderId="0" xfId="0" applyFont="1" applyFill="1"/>
    <xf numFmtId="0" fontId="3" fillId="11" borderId="0" xfId="0" applyFont="1" applyFill="1"/>
    <xf numFmtId="0" fontId="4" fillId="8" borderId="0" xfId="0" applyFont="1" applyFill="1"/>
    <xf numFmtId="0" fontId="4" fillId="2" borderId="0" xfId="0" applyFont="1" applyFill="1"/>
    <xf numFmtId="0" fontId="4" fillId="3" borderId="0" xfId="0" applyFont="1" applyFill="1"/>
    <xf numFmtId="0" fontId="10" fillId="0" borderId="0" xfId="0" applyFont="1"/>
    <xf numFmtId="0" fontId="11" fillId="8" borderId="0" xfId="1" applyFont="1" applyFill="1" applyBorder="1"/>
    <xf numFmtId="0" fontId="2" fillId="8" borderId="0" xfId="0" applyFont="1" applyFill="1"/>
    <xf numFmtId="0" fontId="3" fillId="8" borderId="0" xfId="0" applyFont="1" applyFill="1" applyAlignment="1">
      <alignment horizontal="left" vertical="top" wrapText="1"/>
    </xf>
    <xf numFmtId="0" fontId="11" fillId="8" borderId="0" xfId="1" applyFont="1" applyFill="1" applyBorder="1" applyAlignment="1">
      <alignment horizontal="left" vertical="top" wrapText="1"/>
    </xf>
    <xf numFmtId="0" fontId="4" fillId="10" borderId="0" xfId="0" applyFont="1" applyFill="1"/>
    <xf numFmtId="0" fontId="6" fillId="10" borderId="0" xfId="1" applyFont="1" applyFill="1" applyBorder="1"/>
    <xf numFmtId="0" fontId="9" fillId="2" borderId="0" xfId="0" applyFont="1" applyFill="1"/>
    <xf numFmtId="0" fontId="10" fillId="7" borderId="0" xfId="0" applyFont="1" applyFill="1"/>
    <xf numFmtId="0" fontId="2" fillId="7" borderId="0" xfId="0" applyFont="1" applyFill="1"/>
    <xf numFmtId="0" fontId="10" fillId="10" borderId="0" xfId="0" applyFont="1" applyFill="1"/>
    <xf numFmtId="0" fontId="18" fillId="0" borderId="1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EDEDED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>
          <fgColor rgb="FF000000"/>
          <bgColor rgb="FFFFE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>
          <fgColor rgb="FF000000"/>
          <bgColor rgb="FFF2F4D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border>
        <left style="thin">
          <color rgb="FFA5A5A5"/>
        </left>
      </border>
    </dxf>
    <dxf>
      <border>
        <left style="thin">
          <color rgb="FFA5A5A5"/>
        </left>
      </border>
    </dxf>
    <dxf>
      <border>
        <top style="thin">
          <color rgb="FFA5A5A5"/>
        </top>
      </border>
    </dxf>
    <dxf>
      <border>
        <top style="thin">
          <color rgb="FFA5A5A5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A5A5A5"/>
        </top>
      </border>
    </dxf>
    <dxf>
      <font>
        <b/>
        <color rgb="FFFFFFFF"/>
      </font>
      <fill>
        <patternFill patternType="solid">
          <fgColor rgb="FFA5A5A5"/>
          <bgColor rgb="FFA5A5A5"/>
        </patternFill>
      </fill>
    </dxf>
    <dxf>
      <font>
        <color rgb="FF000000"/>
      </font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</dxfs>
  <tableStyles count="1" defaultTableStyle="TableStyleMedium2" defaultPivotStyle="PivotStyleLight16">
    <tableStyle name="TableStyleLight11 2" pivot="0" count="9" xr9:uid="{ADB61024-8E85-4A43-A7A3-5D99BB49D461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va Rosenqvist" id="{0B823203-EA9C-4AF3-A957-5C348FD04333}" userId="S::lovro126_student.liu.se#ext#@becquerelsweden.onmicrosoft.com::5a618230-869e-4d99-b1c0-820500f263a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158EB-9053-4B8A-B41C-3D5D6FD2C6C6}" name="Production" displayName="Production" ref="A1:P274" totalsRowShown="0">
  <tableColumns count="16">
    <tableColumn id="1" xr3:uid="{1722C89D-0E77-476C-86C7-8803E2706BEC}" name="Country" dataDxfId="14"/>
    <tableColumn id="18" xr3:uid="{922DDEC1-39D1-4355-84A6-4B459CDB15BF}" name="2007" dataDxfId="13"/>
    <tableColumn id="17" xr3:uid="{15D13466-EAA9-4277-A402-0B939D71339A}" name="2008" dataDxfId="12"/>
    <tableColumn id="16" xr3:uid="{A702EBA4-8063-42CE-BAAB-E705F2DB369D}" name="2009" dataDxfId="11"/>
    <tableColumn id="15" xr3:uid="{3F295FBC-C77E-49F8-9432-B0B11BEBFCCC}" name="2010" dataDxfId="10"/>
    <tableColumn id="14" xr3:uid="{F1567C77-5FC6-4B77-B76B-8814D4B1F2F7}" name="2011" dataDxfId="9"/>
    <tableColumn id="13" xr3:uid="{6483A608-0676-4E58-98A2-99FEA4C34289}" name="2012" dataDxfId="8"/>
    <tableColumn id="12" xr3:uid="{86BC624F-B34E-4E06-9BAE-4C2BB73942DA}" name="2013" dataDxfId="7"/>
    <tableColumn id="10" xr3:uid="{AD83EB8B-AA96-4678-BB7C-021C2AC0317C}" name="2014" dataDxfId="6"/>
    <tableColumn id="9" xr3:uid="{1686C7BF-C08F-4A9B-809E-922C340E1DD2}" name="2015" dataDxfId="5"/>
    <tableColumn id="3" xr3:uid="{96B9125C-55B0-4C34-8FC5-BC5031EAA7AF}" name="2016" dataDxfId="4"/>
    <tableColumn id="4" xr3:uid="{3913684E-FDA8-40E6-B594-409E4C4B45D3}" name="2017" dataDxfId="3"/>
    <tableColumn id="5" xr3:uid="{9AF5F3D9-574C-479D-9F5F-9AB8322B5839}" name="2018" dataDxfId="2"/>
    <tableColumn id="7" xr3:uid="{8E4BF05A-7F21-4C56-A0DD-D06E654D5215}" name="2019" dataDxfId="1"/>
    <tableColumn id="8" xr3:uid="{9ABAB945-3A7F-4306-9EDC-583FBF51A43D}" name="2020" dataDxfId="0"/>
    <tableColumn id="6" xr3:uid="{9C105471-0B70-4A0A-9CB0-64896618F99E}" name="2021"/>
  </tableColumns>
  <tableStyleInfo name="TableStyleLight1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7" dT="2021-05-12T09:48:18.15" personId="{0B823203-EA9C-4AF3-A957-5C348FD04333}" id="{84BA5117-B19E-4E21-8A11-78241580B6FD}">
    <text>Amelias källa EMSC (NSR säger 7)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solar-united.org/wp-content/uploads/2017/02/SASIA-CountryFocusReport-SP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taiyangnews.info/business/plans-for-400-mw-solar-panel-fab-in-saudi-arabia/" TargetMode="External"/><Relationship Id="rId1" Type="http://schemas.openxmlformats.org/officeDocument/2006/relationships/hyperlink" Target="https://binomairah.com/strcture/masdar-pv-solar-panels-factory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www.pv-magazine.com/2019/01/04/taqnia-announce-completion-of-phase-1-layla-solar-plant-first-saudi-ipp-project/" TargetMode="External"/><Relationship Id="rId4" Type="http://schemas.openxmlformats.org/officeDocument/2006/relationships/hyperlink" Target="http://greengulf.com/green_gulf_modules.html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EAE1-12B4-4B7D-A82D-D43D3DD59FCF}">
  <dimension ref="A1:P274"/>
  <sheetViews>
    <sheetView tabSelected="1" topLeftCell="A261" zoomScale="82" zoomScaleNormal="82" workbookViewId="0">
      <selection activeCell="F190" sqref="F190"/>
    </sheetView>
  </sheetViews>
  <sheetFormatPr defaultRowHeight="14.4" x14ac:dyDescent="0.3"/>
  <sheetData>
    <row r="1" spans="1:16" x14ac:dyDescent="0.3">
      <c r="A1" s="1" t="s">
        <v>0</v>
      </c>
      <c r="B1" s="1" t="s">
        <v>185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 spans="1:16" x14ac:dyDescent="0.3">
      <c r="A2" s="2" t="s">
        <v>9</v>
      </c>
      <c r="B2" s="2"/>
      <c r="C2" s="2"/>
      <c r="D2" s="2"/>
      <c r="E2" s="2"/>
      <c r="F2" s="2"/>
      <c r="G2" s="2"/>
      <c r="H2" s="2"/>
      <c r="I2" s="3"/>
      <c r="J2" s="4"/>
      <c r="K2" s="5"/>
      <c r="L2" s="6"/>
      <c r="M2" s="7"/>
      <c r="N2" s="8"/>
      <c r="O2" s="9"/>
      <c r="P2" s="1"/>
    </row>
    <row r="3" spans="1:16" x14ac:dyDescent="0.3">
      <c r="A3" s="2" t="s">
        <v>10</v>
      </c>
      <c r="B3" s="2"/>
      <c r="C3" s="2"/>
      <c r="D3" s="2"/>
      <c r="E3" s="2"/>
      <c r="F3" s="2"/>
      <c r="G3" s="2"/>
      <c r="H3" s="2"/>
      <c r="I3" s="3"/>
      <c r="J3" s="4"/>
      <c r="K3" s="5"/>
      <c r="L3" s="6"/>
      <c r="M3" s="7"/>
      <c r="N3" s="8"/>
      <c r="O3" s="9"/>
      <c r="P3" s="1"/>
    </row>
    <row r="4" spans="1:16" x14ac:dyDescent="0.3">
      <c r="A4" s="2" t="s">
        <v>11</v>
      </c>
      <c r="B4" s="2"/>
      <c r="C4" s="2"/>
      <c r="D4" s="2"/>
      <c r="E4" s="2"/>
      <c r="F4" s="2"/>
      <c r="G4" s="2"/>
      <c r="H4" s="2"/>
      <c r="I4" s="3"/>
      <c r="J4" s="4"/>
      <c r="K4" s="5"/>
      <c r="L4" s="10">
        <v>6.8000000000000007</v>
      </c>
      <c r="M4" s="11">
        <v>100.8</v>
      </c>
      <c r="N4" s="12">
        <v>100.8</v>
      </c>
      <c r="O4" s="13"/>
      <c r="P4" s="1"/>
    </row>
    <row r="5" spans="1:16" x14ac:dyDescent="0.3">
      <c r="A5" s="14" t="s">
        <v>12</v>
      </c>
      <c r="B5" s="14"/>
      <c r="C5" s="14"/>
      <c r="D5" s="14"/>
      <c r="E5" s="14"/>
      <c r="F5" s="14"/>
      <c r="G5" s="14"/>
      <c r="H5" s="14"/>
      <c r="I5" s="14"/>
      <c r="J5" s="14"/>
      <c r="K5" s="15"/>
      <c r="L5" s="15">
        <v>6.8000000000000007</v>
      </c>
      <c r="M5" s="15">
        <v>100.8</v>
      </c>
      <c r="N5" s="15">
        <v>100.8</v>
      </c>
      <c r="O5" s="16"/>
      <c r="P5" s="1"/>
    </row>
    <row r="6" spans="1:16" x14ac:dyDescent="0.3">
      <c r="A6" s="2" t="s">
        <v>13</v>
      </c>
      <c r="B6" s="2"/>
      <c r="C6" s="2"/>
      <c r="D6" s="2"/>
      <c r="E6" s="2"/>
      <c r="F6" s="2"/>
      <c r="G6" s="2"/>
      <c r="H6" s="2"/>
      <c r="I6" s="3"/>
      <c r="J6" s="4"/>
      <c r="K6" s="5"/>
      <c r="L6" s="6"/>
      <c r="M6" s="7"/>
      <c r="N6" s="8"/>
      <c r="O6" s="9"/>
      <c r="P6" s="1"/>
    </row>
    <row r="7" spans="1:16" x14ac:dyDescent="0.3">
      <c r="A7" s="2" t="s">
        <v>14</v>
      </c>
      <c r="B7" s="2"/>
      <c r="C7" s="2"/>
      <c r="D7" s="2"/>
      <c r="E7" s="2"/>
      <c r="F7" s="2"/>
      <c r="G7" s="2"/>
      <c r="H7" s="2"/>
      <c r="I7" s="3"/>
      <c r="J7" s="4"/>
      <c r="K7" s="5"/>
      <c r="L7" s="6"/>
      <c r="M7" s="7"/>
      <c r="N7" s="8"/>
      <c r="O7" s="9"/>
      <c r="P7" s="1"/>
    </row>
    <row r="8" spans="1:16" x14ac:dyDescent="0.3">
      <c r="A8" s="2" t="s">
        <v>15</v>
      </c>
      <c r="B8" s="2"/>
      <c r="C8" s="2"/>
      <c r="D8" s="2"/>
      <c r="E8" s="2"/>
      <c r="F8" s="2"/>
      <c r="G8" s="2"/>
      <c r="H8" s="2"/>
      <c r="I8" s="3"/>
      <c r="J8" s="4"/>
      <c r="K8" s="5"/>
      <c r="L8" s="6"/>
      <c r="M8" s="7"/>
      <c r="N8" s="8"/>
      <c r="O8" s="9"/>
      <c r="P8" s="1"/>
    </row>
    <row r="9" spans="1:16" x14ac:dyDescent="0.3">
      <c r="A9" s="2" t="s">
        <v>192</v>
      </c>
      <c r="B9" s="2"/>
      <c r="C9" s="2"/>
      <c r="D9" s="2"/>
      <c r="E9" s="2"/>
      <c r="F9" s="2"/>
      <c r="G9" s="2"/>
      <c r="H9" s="2"/>
      <c r="I9" s="3"/>
      <c r="J9" s="4"/>
      <c r="K9" s="5"/>
      <c r="L9" s="6"/>
      <c r="M9" s="7"/>
      <c r="N9" s="8"/>
      <c r="O9" s="9"/>
      <c r="P9" s="1"/>
    </row>
    <row r="10" spans="1:16" x14ac:dyDescent="0.3">
      <c r="A10" s="2" t="s">
        <v>16</v>
      </c>
      <c r="B10" s="2"/>
      <c r="C10" s="2"/>
      <c r="D10" s="2"/>
      <c r="E10" s="2"/>
      <c r="F10" s="2"/>
      <c r="G10" s="2"/>
      <c r="H10" s="2"/>
      <c r="I10" s="3"/>
      <c r="J10" s="4">
        <v>4</v>
      </c>
      <c r="K10" s="5"/>
      <c r="L10" s="6"/>
      <c r="M10" s="7">
        <v>2</v>
      </c>
      <c r="N10" s="8"/>
      <c r="O10" s="9"/>
      <c r="P10" s="1"/>
    </row>
    <row r="11" spans="1:16" x14ac:dyDescent="0.3">
      <c r="A11" s="9" t="s">
        <v>17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"/>
    </row>
    <row r="12" spans="1:16" x14ac:dyDescent="0.3">
      <c r="A12" s="9" t="s">
        <v>18</v>
      </c>
      <c r="B12" s="9"/>
      <c r="C12" s="9"/>
      <c r="D12" s="9"/>
      <c r="E12" s="9"/>
      <c r="F12" s="9"/>
      <c r="G12" s="9"/>
      <c r="H12" s="9"/>
      <c r="I12" s="9"/>
      <c r="J12" s="9">
        <v>4</v>
      </c>
      <c r="K12" s="9"/>
      <c r="L12" s="9"/>
      <c r="M12" s="9">
        <v>2</v>
      </c>
      <c r="N12" s="9"/>
      <c r="O12" s="9"/>
      <c r="P12" s="1"/>
    </row>
    <row r="13" spans="1:16" x14ac:dyDescent="0.3">
      <c r="A13" s="2" t="s">
        <v>19</v>
      </c>
      <c r="B13" s="2"/>
      <c r="C13" s="2"/>
      <c r="D13" s="2"/>
      <c r="E13" s="2"/>
      <c r="F13" s="2"/>
      <c r="G13" s="2"/>
      <c r="H13" s="2"/>
      <c r="I13" s="3"/>
      <c r="J13" s="4"/>
      <c r="K13" s="5"/>
      <c r="L13" s="6"/>
      <c r="M13" s="7"/>
      <c r="N13" s="8"/>
      <c r="O13" s="9"/>
      <c r="P13" s="1"/>
    </row>
    <row r="14" spans="1:16" x14ac:dyDescent="0.3">
      <c r="A14" s="2" t="s">
        <v>20</v>
      </c>
      <c r="B14" s="2"/>
      <c r="C14" s="2"/>
      <c r="D14" s="2"/>
      <c r="E14">
        <v>0.05</v>
      </c>
      <c r="F14">
        <v>4.05</v>
      </c>
      <c r="G14">
        <v>4</v>
      </c>
      <c r="H14">
        <v>4</v>
      </c>
      <c r="I14" s="3">
        <v>2.5</v>
      </c>
      <c r="J14" s="4">
        <v>2.2999999999999998</v>
      </c>
      <c r="K14" s="5">
        <f>K16</f>
        <v>20</v>
      </c>
      <c r="L14" s="6">
        <f>L16</f>
        <v>20</v>
      </c>
      <c r="M14" s="7"/>
      <c r="N14" s="8">
        <v>35</v>
      </c>
      <c r="O14" s="9"/>
      <c r="P14" s="1"/>
    </row>
    <row r="15" spans="1:16" x14ac:dyDescent="0.3">
      <c r="A15" s="9" t="s">
        <v>21</v>
      </c>
      <c r="B15" s="9"/>
      <c r="C15" s="9"/>
      <c r="D15" s="9"/>
      <c r="E15" s="9"/>
      <c r="F15" s="9"/>
      <c r="G15" s="9"/>
      <c r="H15" s="9"/>
      <c r="I15" s="9">
        <v>2.5</v>
      </c>
      <c r="J15" s="9"/>
      <c r="K15" s="9"/>
      <c r="L15" s="9"/>
      <c r="M15" s="9"/>
      <c r="N15" s="9"/>
      <c r="O15" s="9"/>
      <c r="P15" s="1"/>
    </row>
    <row r="16" spans="1:16" x14ac:dyDescent="0.3">
      <c r="A16" s="9" t="s">
        <v>22</v>
      </c>
      <c r="B16" s="9"/>
      <c r="C16" s="9"/>
      <c r="D16" s="9"/>
      <c r="E16" s="9"/>
      <c r="F16" s="9"/>
      <c r="G16" s="9"/>
      <c r="H16" s="9"/>
      <c r="I16" s="9"/>
      <c r="J16" s="9">
        <v>2.2999999999999998</v>
      </c>
      <c r="K16" s="9">
        <v>20</v>
      </c>
      <c r="L16" s="9">
        <v>20</v>
      </c>
      <c r="M16" s="9"/>
      <c r="N16" s="9">
        <v>35</v>
      </c>
      <c r="O16" s="9"/>
      <c r="P16" s="1"/>
    </row>
    <row r="17" spans="1:16" x14ac:dyDescent="0.3">
      <c r="A17" s="2" t="s">
        <v>23</v>
      </c>
      <c r="B17" s="2"/>
      <c r="C17" s="2"/>
      <c r="D17" s="2"/>
      <c r="E17">
        <v>111.6</v>
      </c>
      <c r="F17">
        <f>20+14+50+0.9+0.12+0.14</f>
        <v>85.160000000000011</v>
      </c>
      <c r="G17">
        <f>4.9+12+40+1.6+0.19+12</f>
        <v>70.69</v>
      </c>
      <c r="H17">
        <v>74.474999999999994</v>
      </c>
      <c r="I17">
        <v>73.959999999999994</v>
      </c>
      <c r="J17" s="4">
        <v>117</v>
      </c>
      <c r="K17" s="5"/>
      <c r="L17" s="6">
        <v>100</v>
      </c>
      <c r="M17" s="7">
        <v>132</v>
      </c>
      <c r="N17" s="8"/>
      <c r="O17" s="9"/>
      <c r="P17" s="1"/>
    </row>
    <row r="18" spans="1:16" x14ac:dyDescent="0.3">
      <c r="A18" s="9" t="s">
        <v>21</v>
      </c>
      <c r="B18" s="9"/>
      <c r="C18" s="9"/>
      <c r="D18" s="9"/>
      <c r="E18" s="9"/>
      <c r="F18" s="9"/>
      <c r="G18" s="9"/>
      <c r="H18" s="9"/>
      <c r="I18" s="9">
        <v>73.959999999999994</v>
      </c>
      <c r="J18" s="9"/>
      <c r="K18" s="9"/>
      <c r="L18" s="9"/>
      <c r="M18" s="9"/>
      <c r="N18" s="9"/>
      <c r="O18" s="9"/>
      <c r="P18" s="1"/>
    </row>
    <row r="19" spans="1:16" x14ac:dyDescent="0.3">
      <c r="A19" s="9" t="s">
        <v>22</v>
      </c>
      <c r="B19" s="9"/>
      <c r="C19" s="9"/>
      <c r="D19" s="9"/>
      <c r="E19" s="9"/>
      <c r="F19" s="9"/>
      <c r="G19" s="9"/>
      <c r="H19" s="9"/>
      <c r="I19" s="9"/>
      <c r="J19" s="9">
        <v>117</v>
      </c>
      <c r="K19" s="9"/>
      <c r="L19" s="9">
        <v>100</v>
      </c>
      <c r="M19" s="9">
        <v>132</v>
      </c>
      <c r="N19" s="9"/>
      <c r="O19" s="9"/>
      <c r="P19" s="1"/>
    </row>
    <row r="20" spans="1:16" x14ac:dyDescent="0.3">
      <c r="A20" s="2" t="s">
        <v>24</v>
      </c>
      <c r="B20" s="2"/>
      <c r="C20" s="2"/>
      <c r="D20" s="2"/>
      <c r="E20" s="2"/>
      <c r="F20" s="2"/>
      <c r="G20" s="2"/>
      <c r="H20" s="2"/>
      <c r="I20" s="3"/>
      <c r="J20" s="4"/>
      <c r="K20" s="5"/>
      <c r="L20" s="6"/>
      <c r="M20" s="7"/>
      <c r="N20" s="8"/>
      <c r="O20" s="9"/>
      <c r="P20" s="1"/>
    </row>
    <row r="21" spans="1:16" x14ac:dyDescent="0.3">
      <c r="A21" s="2" t="s">
        <v>25</v>
      </c>
      <c r="B21" s="2"/>
      <c r="C21" s="2"/>
      <c r="D21" s="2"/>
      <c r="E21" s="2"/>
      <c r="F21" s="2"/>
      <c r="G21" s="2"/>
      <c r="H21" s="2"/>
      <c r="I21" s="3"/>
      <c r="J21" s="4"/>
      <c r="K21" s="5"/>
      <c r="L21" s="6"/>
      <c r="M21" s="7"/>
      <c r="N21" s="8"/>
      <c r="O21" s="9"/>
      <c r="P21" s="1"/>
    </row>
    <row r="22" spans="1:16" x14ac:dyDescent="0.3">
      <c r="A22" s="2" t="s">
        <v>26</v>
      </c>
      <c r="B22" s="2"/>
      <c r="C22" s="2"/>
      <c r="D22" s="2"/>
      <c r="E22" s="2"/>
      <c r="F22" s="2"/>
      <c r="G22" s="2"/>
      <c r="H22" s="2"/>
      <c r="I22" s="3"/>
      <c r="J22" s="4"/>
      <c r="K22" s="5"/>
      <c r="L22" s="6"/>
      <c r="M22" s="7"/>
      <c r="N22" s="8"/>
      <c r="O22" s="9"/>
      <c r="P22" s="1"/>
    </row>
    <row r="23" spans="1:16" x14ac:dyDescent="0.3">
      <c r="A23" s="2" t="s">
        <v>27</v>
      </c>
      <c r="B23" s="2"/>
      <c r="C23" s="2"/>
      <c r="D23" s="2"/>
      <c r="E23" s="2"/>
      <c r="F23" s="2"/>
      <c r="G23" s="2"/>
      <c r="H23" s="2"/>
      <c r="I23" s="3"/>
      <c r="J23" s="4"/>
      <c r="K23" s="5"/>
      <c r="L23" s="6"/>
      <c r="M23" s="7"/>
      <c r="N23" s="8"/>
      <c r="O23" s="9"/>
      <c r="P23" s="1"/>
    </row>
    <row r="24" spans="1:16" x14ac:dyDescent="0.3">
      <c r="A24" s="2" t="s">
        <v>28</v>
      </c>
      <c r="B24" s="2"/>
      <c r="C24" s="2"/>
      <c r="D24" s="2"/>
      <c r="E24" s="2"/>
      <c r="F24" s="2"/>
      <c r="G24" s="2"/>
      <c r="H24" s="2"/>
      <c r="I24" s="3"/>
      <c r="J24" s="4"/>
      <c r="K24" s="5"/>
      <c r="L24" s="6"/>
      <c r="M24" s="7"/>
      <c r="N24" s="8"/>
      <c r="O24" s="9"/>
      <c r="P24" s="1"/>
    </row>
    <row r="25" spans="1:16" x14ac:dyDescent="0.3">
      <c r="A25" s="2" t="s">
        <v>29</v>
      </c>
      <c r="B25" s="2"/>
      <c r="C25" s="2"/>
      <c r="D25" s="2"/>
      <c r="E25" s="2"/>
      <c r="F25" s="2"/>
      <c r="G25" s="2"/>
      <c r="H25" s="2"/>
      <c r="I25" s="3"/>
      <c r="J25" s="4"/>
      <c r="K25" s="5"/>
      <c r="L25" s="6"/>
      <c r="M25" s="7"/>
      <c r="N25" s="8"/>
      <c r="O25" s="9"/>
      <c r="P25" s="1"/>
    </row>
    <row r="26" spans="1:16" x14ac:dyDescent="0.3">
      <c r="A26" s="2" t="s">
        <v>30</v>
      </c>
      <c r="B26" s="2"/>
      <c r="C26" s="2"/>
      <c r="D26" s="2"/>
      <c r="E26" s="2"/>
      <c r="F26" s="2"/>
      <c r="G26" s="2"/>
      <c r="H26" s="2"/>
      <c r="I26" s="3">
        <v>13.45</v>
      </c>
      <c r="J26" s="4">
        <v>10</v>
      </c>
      <c r="K26" s="5">
        <v>10</v>
      </c>
      <c r="L26" s="6">
        <v>22</v>
      </c>
      <c r="M26" s="7">
        <v>20</v>
      </c>
      <c r="N26" s="8">
        <v>11</v>
      </c>
      <c r="O26" s="9"/>
      <c r="P26" s="1"/>
    </row>
    <row r="27" spans="1:16" x14ac:dyDescent="0.3">
      <c r="A27" s="9" t="s">
        <v>22</v>
      </c>
      <c r="B27" s="9"/>
      <c r="C27" s="9"/>
      <c r="D27" s="9"/>
      <c r="E27" s="9"/>
      <c r="F27" s="9"/>
      <c r="G27" s="9"/>
      <c r="H27" s="9"/>
      <c r="I27" s="9">
        <v>13.45</v>
      </c>
      <c r="J27" s="9">
        <v>14.2</v>
      </c>
      <c r="K27" s="9">
        <v>15.8</v>
      </c>
      <c r="L27" s="9">
        <v>17.399999999999999</v>
      </c>
      <c r="M27" s="9">
        <v>17.399999999999999</v>
      </c>
      <c r="N27" s="9"/>
      <c r="O27" s="9"/>
      <c r="P27" s="1"/>
    </row>
    <row r="28" spans="1:16" x14ac:dyDescent="0.3">
      <c r="A28" s="9" t="s">
        <v>18</v>
      </c>
      <c r="B28" s="9"/>
      <c r="C28" s="9"/>
      <c r="D28" s="9"/>
      <c r="E28" s="9"/>
      <c r="F28" s="9"/>
      <c r="G28" s="9"/>
      <c r="H28" s="9"/>
      <c r="I28" s="9"/>
      <c r="J28" s="9">
        <v>10</v>
      </c>
      <c r="K28" s="9">
        <v>10</v>
      </c>
      <c r="L28" s="9">
        <v>22</v>
      </c>
      <c r="M28" s="9">
        <v>20</v>
      </c>
      <c r="N28" s="9">
        <v>11</v>
      </c>
      <c r="O28" s="9"/>
      <c r="P28" s="1"/>
    </row>
    <row r="29" spans="1:16" x14ac:dyDescent="0.3">
      <c r="A29" s="17" t="s">
        <v>31</v>
      </c>
      <c r="B29" s="17"/>
      <c r="C29" s="17"/>
      <c r="D29" s="17"/>
      <c r="E29" s="17"/>
      <c r="F29" s="17"/>
      <c r="G29" s="17"/>
      <c r="H29" s="17"/>
      <c r="I29" s="17">
        <v>12.5</v>
      </c>
      <c r="J29" s="17">
        <v>12.5</v>
      </c>
      <c r="K29" s="17">
        <v>12.5</v>
      </c>
      <c r="L29" s="17">
        <v>12.5</v>
      </c>
      <c r="M29" s="17">
        <v>12.5</v>
      </c>
      <c r="N29" s="17"/>
      <c r="O29" s="9"/>
      <c r="P29" s="1"/>
    </row>
    <row r="30" spans="1:16" x14ac:dyDescent="0.3">
      <c r="A30" s="17" t="s">
        <v>32</v>
      </c>
      <c r="B30" s="17"/>
      <c r="C30" s="17"/>
      <c r="D30" s="17"/>
      <c r="E30" s="17"/>
      <c r="F30" s="17"/>
      <c r="G30" s="17"/>
      <c r="H30" s="17"/>
      <c r="I30" s="17"/>
      <c r="J30" s="17"/>
      <c r="K30" s="17">
        <v>2.5</v>
      </c>
      <c r="L30" s="17">
        <v>4</v>
      </c>
      <c r="M30" s="17">
        <v>4</v>
      </c>
      <c r="N30" s="17"/>
      <c r="O30" s="9"/>
      <c r="P30" s="1"/>
    </row>
    <row r="31" spans="1:16" x14ac:dyDescent="0.3">
      <c r="A31" s="17" t="s">
        <v>33</v>
      </c>
      <c r="B31" s="17"/>
      <c r="C31" s="17"/>
      <c r="D31" s="17"/>
      <c r="E31" s="17"/>
      <c r="F31" s="17"/>
      <c r="G31" s="17"/>
      <c r="H31" s="17"/>
      <c r="I31" s="17">
        <v>0.25</v>
      </c>
      <c r="J31" s="17">
        <v>0.1</v>
      </c>
      <c r="K31" s="17"/>
      <c r="L31" s="17"/>
      <c r="M31" s="17"/>
      <c r="N31" s="17"/>
      <c r="O31" s="9"/>
      <c r="P31" s="1"/>
    </row>
    <row r="32" spans="1:16" x14ac:dyDescent="0.3">
      <c r="A32" s="17" t="s">
        <v>34</v>
      </c>
      <c r="B32" s="17"/>
      <c r="C32" s="17"/>
      <c r="D32" s="17"/>
      <c r="E32" s="17"/>
      <c r="F32" s="17"/>
      <c r="G32" s="17"/>
      <c r="H32" s="17"/>
      <c r="I32" s="17">
        <v>0.7</v>
      </c>
      <c r="J32" s="17">
        <v>0.7</v>
      </c>
      <c r="K32" s="17">
        <v>0.8</v>
      </c>
      <c r="L32" s="17">
        <v>0.9</v>
      </c>
      <c r="M32" s="17">
        <v>0.9</v>
      </c>
      <c r="N32" s="17"/>
      <c r="O32" s="9"/>
      <c r="P32" s="1"/>
    </row>
    <row r="33" spans="1:16" x14ac:dyDescent="0.3">
      <c r="A33" s="2" t="s">
        <v>35</v>
      </c>
      <c r="B33" s="2"/>
      <c r="C33" s="2"/>
      <c r="D33" s="2"/>
      <c r="E33" s="2"/>
      <c r="F33" s="2"/>
      <c r="G33" s="2"/>
      <c r="H33" s="2"/>
      <c r="I33" s="3"/>
      <c r="J33" s="4"/>
      <c r="K33" s="5"/>
      <c r="L33" s="6"/>
      <c r="M33" s="7"/>
      <c r="N33" s="8"/>
      <c r="O33" s="9"/>
      <c r="P33" s="1"/>
    </row>
    <row r="34" spans="1:16" x14ac:dyDescent="0.3">
      <c r="A34" s="2" t="s">
        <v>36</v>
      </c>
      <c r="B34" s="2"/>
      <c r="C34" s="2"/>
      <c r="D34" s="2"/>
      <c r="E34" s="2"/>
      <c r="F34" s="2"/>
      <c r="G34" s="2"/>
      <c r="H34" s="2"/>
      <c r="I34" s="3"/>
      <c r="J34" s="4"/>
      <c r="K34" s="5"/>
      <c r="L34" s="6"/>
      <c r="M34" s="7"/>
      <c r="N34" s="8"/>
      <c r="O34" s="9"/>
      <c r="P34" s="1"/>
    </row>
    <row r="35" spans="1:16" x14ac:dyDescent="0.3">
      <c r="A35" s="2" t="s">
        <v>37</v>
      </c>
      <c r="B35" s="2"/>
      <c r="C35" s="2"/>
      <c r="D35" s="2"/>
      <c r="E35" s="2"/>
      <c r="F35" s="2"/>
      <c r="G35" s="2"/>
      <c r="H35" s="2"/>
      <c r="I35" s="3"/>
      <c r="J35" s="4"/>
      <c r="K35" s="5"/>
      <c r="L35" s="6"/>
      <c r="M35" s="7"/>
      <c r="N35" s="8"/>
      <c r="O35" s="9"/>
      <c r="P35" s="1"/>
    </row>
    <row r="36" spans="1:16" x14ac:dyDescent="0.3">
      <c r="A36" s="2" t="s">
        <v>38</v>
      </c>
      <c r="B36" s="2"/>
      <c r="C36" s="2"/>
      <c r="D36" s="2"/>
      <c r="E36" s="2"/>
      <c r="F36" s="2"/>
      <c r="G36" s="2"/>
      <c r="H36" s="2"/>
      <c r="I36" s="3"/>
      <c r="J36" s="4"/>
      <c r="K36" s="5"/>
      <c r="L36" s="6"/>
      <c r="M36" s="7"/>
      <c r="N36" s="8"/>
      <c r="O36" s="9"/>
      <c r="P36" s="1"/>
    </row>
    <row r="37" spans="1:16" x14ac:dyDescent="0.3">
      <c r="A37" s="2" t="s">
        <v>193</v>
      </c>
      <c r="B37" s="2"/>
      <c r="C37" s="2"/>
      <c r="D37" s="2"/>
      <c r="E37" s="2"/>
      <c r="F37" s="2"/>
      <c r="G37" s="2"/>
      <c r="H37" s="2"/>
      <c r="I37" s="3"/>
      <c r="J37" s="4"/>
      <c r="K37" s="5"/>
      <c r="L37" s="6"/>
      <c r="M37" s="7"/>
      <c r="N37" s="8"/>
      <c r="O37" s="9"/>
      <c r="P37" s="1"/>
    </row>
    <row r="38" spans="1:16" x14ac:dyDescent="0.3">
      <c r="A38" s="2" t="s">
        <v>194</v>
      </c>
      <c r="B38" s="2"/>
      <c r="C38" s="2"/>
      <c r="D38" s="2"/>
      <c r="E38" s="2"/>
      <c r="F38" s="2"/>
      <c r="G38" s="2"/>
      <c r="H38" s="2"/>
      <c r="I38" s="3"/>
      <c r="J38" s="4"/>
      <c r="K38" s="5"/>
      <c r="L38" s="6"/>
      <c r="M38" s="7"/>
      <c r="N38" s="8"/>
      <c r="O38" s="9"/>
      <c r="P38" s="1"/>
    </row>
    <row r="39" spans="1:16" x14ac:dyDescent="0.3">
      <c r="A39" s="2" t="s">
        <v>39</v>
      </c>
      <c r="B39" s="2"/>
      <c r="C39" s="2"/>
      <c r="D39" s="2"/>
      <c r="E39" s="2"/>
      <c r="F39" s="2"/>
      <c r="G39" s="2"/>
      <c r="H39" s="2"/>
      <c r="I39" s="3"/>
      <c r="J39" s="4"/>
      <c r="K39" s="5"/>
      <c r="L39" s="6"/>
      <c r="M39" s="7"/>
      <c r="N39" s="8"/>
      <c r="O39" s="9"/>
      <c r="P39" s="1"/>
    </row>
    <row r="40" spans="1:16" x14ac:dyDescent="0.3">
      <c r="A40" s="2" t="s">
        <v>40</v>
      </c>
      <c r="B40" s="2"/>
      <c r="C40" s="2"/>
      <c r="D40" s="2"/>
      <c r="E40" s="2"/>
      <c r="F40" s="2"/>
      <c r="G40" s="2"/>
      <c r="H40" s="2"/>
      <c r="I40" s="3"/>
      <c r="J40" s="4"/>
      <c r="K40" s="5"/>
      <c r="L40" s="6"/>
      <c r="M40" s="7">
        <v>550</v>
      </c>
      <c r="N40" s="8"/>
      <c r="O40" s="9"/>
      <c r="P40" s="1"/>
    </row>
    <row r="41" spans="1:16" x14ac:dyDescent="0.3">
      <c r="A41" s="9" t="s">
        <v>17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"/>
    </row>
    <row r="42" spans="1:16" x14ac:dyDescent="0.3">
      <c r="A42" s="9" t="s">
        <v>18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v>550</v>
      </c>
      <c r="N42" s="9"/>
      <c r="O42" s="9"/>
      <c r="P42" s="1"/>
    </row>
    <row r="43" spans="1:16" x14ac:dyDescent="0.3">
      <c r="A43" s="2" t="s">
        <v>195</v>
      </c>
      <c r="B43" s="2"/>
      <c r="C43" s="2"/>
      <c r="D43" s="2"/>
      <c r="E43" s="2"/>
      <c r="F43" s="2"/>
      <c r="G43" s="2"/>
      <c r="H43" s="2"/>
      <c r="I43" s="3"/>
      <c r="J43" s="4"/>
      <c r="K43" s="5"/>
      <c r="L43" s="6"/>
      <c r="M43" s="7"/>
      <c r="N43" s="8"/>
      <c r="O43" s="9"/>
      <c r="P43" s="1"/>
    </row>
    <row r="44" spans="1:16" x14ac:dyDescent="0.3">
      <c r="A44" s="2" t="s">
        <v>41</v>
      </c>
      <c r="B44" s="2"/>
      <c r="C44" s="2"/>
      <c r="D44" s="2"/>
      <c r="E44" s="2"/>
      <c r="F44" s="2"/>
      <c r="G44" s="2"/>
      <c r="H44" s="2"/>
      <c r="I44" s="3"/>
      <c r="J44" s="4"/>
      <c r="K44" s="5"/>
      <c r="L44" s="6"/>
      <c r="M44" s="7"/>
      <c r="N44" s="8"/>
      <c r="O44" s="9"/>
      <c r="P44" s="1"/>
    </row>
    <row r="45" spans="1:16" x14ac:dyDescent="0.3">
      <c r="A45" s="2" t="s">
        <v>196</v>
      </c>
      <c r="B45" s="2"/>
      <c r="C45" s="2"/>
      <c r="D45" s="2"/>
      <c r="E45" s="2"/>
      <c r="F45" s="2"/>
      <c r="G45" s="2"/>
      <c r="H45" s="2"/>
      <c r="I45" s="3"/>
      <c r="J45" s="4"/>
      <c r="K45" s="5"/>
      <c r="L45" s="6"/>
      <c r="M45" s="7"/>
      <c r="N45" s="8">
        <v>0</v>
      </c>
      <c r="O45" s="9">
        <v>30</v>
      </c>
      <c r="P45" s="1"/>
    </row>
    <row r="46" spans="1:16" x14ac:dyDescent="0.3">
      <c r="A46" s="9" t="s">
        <v>17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"/>
    </row>
    <row r="47" spans="1:16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30</v>
      </c>
      <c r="P47" s="1"/>
    </row>
    <row r="48" spans="1:16" x14ac:dyDescent="0.3">
      <c r="A48" s="2" t="s">
        <v>42</v>
      </c>
      <c r="B48" s="2"/>
      <c r="C48" s="2"/>
      <c r="D48" s="2"/>
      <c r="E48" s="2"/>
      <c r="F48" s="2"/>
      <c r="G48" s="2"/>
      <c r="H48" s="2"/>
      <c r="I48" s="3"/>
      <c r="J48" s="4"/>
      <c r="K48" s="5"/>
      <c r="L48" s="6"/>
      <c r="M48" s="7"/>
      <c r="N48" s="8"/>
      <c r="O48" s="9"/>
      <c r="P48" s="1"/>
    </row>
    <row r="49" spans="1:16" x14ac:dyDescent="0.3">
      <c r="A49" s="2" t="s">
        <v>43</v>
      </c>
      <c r="B49" s="2"/>
      <c r="C49" s="2"/>
      <c r="D49" s="2"/>
      <c r="E49" s="2"/>
      <c r="F49" s="2"/>
      <c r="G49" s="2"/>
      <c r="H49" s="2"/>
      <c r="I49" s="3"/>
      <c r="J49" s="4"/>
      <c r="K49" s="5"/>
      <c r="L49" s="6"/>
      <c r="M49" s="7"/>
      <c r="N49" s="8"/>
      <c r="O49" s="9"/>
      <c r="P49" s="1"/>
    </row>
    <row r="50" spans="1:16" x14ac:dyDescent="0.3">
      <c r="A50" s="2" t="s">
        <v>44</v>
      </c>
      <c r="B50" s="2"/>
      <c r="C50" s="2"/>
      <c r="D50" s="2"/>
      <c r="E50" s="2"/>
      <c r="F50" s="2"/>
      <c r="G50" s="2"/>
      <c r="H50" s="2"/>
      <c r="I50" s="3"/>
      <c r="J50" s="4"/>
      <c r="K50" s="5"/>
      <c r="L50" s="6"/>
      <c r="M50" s="7"/>
      <c r="N50" s="8"/>
      <c r="O50" s="9"/>
      <c r="P50" s="1"/>
    </row>
    <row r="51" spans="1:16" x14ac:dyDescent="0.3">
      <c r="A51" s="2" t="s">
        <v>45</v>
      </c>
      <c r="B51" s="2"/>
      <c r="C51" s="2"/>
      <c r="D51" s="2"/>
      <c r="E51">
        <f>102.5+7.5+0.2+0.1</f>
        <v>110.3</v>
      </c>
      <c r="F51">
        <v>120</v>
      </c>
      <c r="G51">
        <v>460</v>
      </c>
      <c r="H51">
        <v>634</v>
      </c>
      <c r="I51">
        <v>778</v>
      </c>
      <c r="J51" s="4">
        <v>750</v>
      </c>
      <c r="K51" s="5">
        <v>511</v>
      </c>
      <c r="L51" s="6">
        <v>1035</v>
      </c>
      <c r="M51" s="7">
        <v>1603.3</v>
      </c>
      <c r="N51" s="8">
        <v>1675</v>
      </c>
      <c r="O51" s="9">
        <v>1430</v>
      </c>
      <c r="P51" s="1"/>
    </row>
    <row r="52" spans="1:16" x14ac:dyDescent="0.3">
      <c r="A52" s="9" t="s">
        <v>46</v>
      </c>
      <c r="B52" s="9"/>
      <c r="C52" s="9"/>
      <c r="D52" s="9"/>
      <c r="E52" s="9"/>
      <c r="F52" s="9"/>
      <c r="G52" s="9"/>
      <c r="H52" s="9"/>
      <c r="I52" s="9">
        <v>670</v>
      </c>
      <c r="J52" s="9">
        <v>750</v>
      </c>
      <c r="K52" s="9"/>
      <c r="L52" s="9"/>
      <c r="M52" s="9"/>
      <c r="N52" s="9"/>
      <c r="O52" s="9"/>
      <c r="P52" s="1"/>
    </row>
    <row r="53" spans="1:16" x14ac:dyDescent="0.3">
      <c r="A53" s="9" t="s">
        <v>18</v>
      </c>
      <c r="B53" s="9"/>
      <c r="C53" s="9"/>
      <c r="D53" s="9"/>
      <c r="E53" s="9"/>
      <c r="F53" s="9"/>
      <c r="G53" s="9"/>
      <c r="H53" s="9"/>
      <c r="I53" s="9">
        <v>670</v>
      </c>
      <c r="J53" s="9">
        <v>750</v>
      </c>
      <c r="K53" s="9">
        <v>511</v>
      </c>
      <c r="L53" s="9">
        <v>1035</v>
      </c>
      <c r="M53" s="9">
        <v>1603.3</v>
      </c>
      <c r="N53" s="9">
        <v>1675</v>
      </c>
      <c r="O53" s="9"/>
      <c r="P53" s="1"/>
    </row>
    <row r="54" spans="1:16" x14ac:dyDescent="0.3">
      <c r="A54" s="2" t="s">
        <v>197</v>
      </c>
      <c r="B54" s="2"/>
      <c r="C54" s="2"/>
      <c r="D54" s="2"/>
      <c r="E54" s="2"/>
      <c r="F54" s="2"/>
      <c r="G54" s="2"/>
      <c r="H54" s="2"/>
      <c r="I54" s="3"/>
      <c r="J54" s="4"/>
      <c r="K54" s="5"/>
      <c r="L54" s="6"/>
      <c r="M54" s="7"/>
      <c r="N54" s="8"/>
      <c r="O54" s="9"/>
      <c r="P54" s="1"/>
    </row>
    <row r="55" spans="1:16" x14ac:dyDescent="0.3">
      <c r="A55" s="2" t="s">
        <v>198</v>
      </c>
      <c r="B55" s="2"/>
      <c r="C55" s="2"/>
      <c r="D55" s="2"/>
      <c r="E55" s="2"/>
      <c r="F55" s="2"/>
      <c r="G55" s="2"/>
      <c r="H55" s="2"/>
      <c r="I55" s="3"/>
      <c r="J55" s="4"/>
      <c r="K55" s="5"/>
      <c r="L55" s="6"/>
      <c r="M55" s="7"/>
      <c r="N55" s="8"/>
      <c r="O55" s="9"/>
      <c r="P55" s="1"/>
    </row>
    <row r="56" spans="1:16" x14ac:dyDescent="0.3">
      <c r="A56" s="2" t="s">
        <v>47</v>
      </c>
      <c r="B56" s="2"/>
      <c r="C56" s="2"/>
      <c r="D56" s="2"/>
      <c r="E56" s="2"/>
      <c r="F56" s="2"/>
      <c r="G56" s="2"/>
      <c r="H56" s="2"/>
      <c r="I56" s="3"/>
      <c r="J56" s="4"/>
      <c r="K56" s="5"/>
      <c r="L56" s="6"/>
      <c r="M56" s="7"/>
      <c r="N56" s="8"/>
      <c r="O56" s="9"/>
      <c r="P56" s="1"/>
    </row>
    <row r="57" spans="1:16" x14ac:dyDescent="0.3">
      <c r="A57" s="2" t="s">
        <v>48</v>
      </c>
      <c r="B57" s="2"/>
      <c r="C57" s="2"/>
      <c r="D57" s="2"/>
      <c r="E57" s="2"/>
      <c r="F57" s="2"/>
      <c r="G57" s="2"/>
      <c r="H57" s="2"/>
      <c r="I57" s="18"/>
      <c r="J57" s="4"/>
      <c r="K57" s="5"/>
      <c r="L57" s="6"/>
      <c r="M57" s="7"/>
      <c r="N57" s="8"/>
      <c r="O57" s="9"/>
      <c r="P57" s="1"/>
    </row>
    <row r="58" spans="1:16" x14ac:dyDescent="0.3">
      <c r="A58" s="2" t="s">
        <v>49</v>
      </c>
      <c r="B58" s="2"/>
      <c r="C58" s="2"/>
      <c r="D58" s="2"/>
      <c r="E58" s="2"/>
      <c r="F58" s="2">
        <v>10090</v>
      </c>
      <c r="G58" s="2">
        <v>12180</v>
      </c>
      <c r="H58">
        <v>16950</v>
      </c>
      <c r="I58">
        <v>53300</v>
      </c>
      <c r="J58" s="4">
        <v>43010</v>
      </c>
      <c r="K58" s="5">
        <v>53900</v>
      </c>
      <c r="L58" s="6">
        <v>75200</v>
      </c>
      <c r="M58" s="7">
        <v>84300</v>
      </c>
      <c r="N58" s="8">
        <v>98600</v>
      </c>
      <c r="O58" s="9">
        <v>124600</v>
      </c>
      <c r="P58" s="1"/>
    </row>
    <row r="59" spans="1:16" x14ac:dyDescent="0.3">
      <c r="A59" s="9" t="s">
        <v>46</v>
      </c>
      <c r="B59" s="9"/>
      <c r="C59" s="9"/>
      <c r="D59" s="9"/>
      <c r="E59" s="9"/>
      <c r="F59" s="9"/>
      <c r="G59" s="9"/>
      <c r="H59" s="9"/>
      <c r="I59" s="9">
        <v>35600</v>
      </c>
      <c r="J59" s="9">
        <v>45800</v>
      </c>
      <c r="K59" s="9"/>
      <c r="L59" s="9"/>
      <c r="M59" s="9">
        <v>84300</v>
      </c>
      <c r="N59" s="9">
        <v>60130</v>
      </c>
      <c r="O59" s="9"/>
      <c r="P59" s="1"/>
    </row>
    <row r="60" spans="1:16" x14ac:dyDescent="0.3">
      <c r="A60" s="9" t="s">
        <v>18</v>
      </c>
      <c r="B60" s="9"/>
      <c r="C60" s="9"/>
      <c r="D60" s="9"/>
      <c r="E60" s="9"/>
      <c r="F60" s="9"/>
      <c r="G60" s="9"/>
      <c r="H60" s="9"/>
      <c r="I60" s="9">
        <v>27989</v>
      </c>
      <c r="J60" s="9">
        <v>43010</v>
      </c>
      <c r="K60" s="9">
        <v>53900</v>
      </c>
      <c r="L60" s="9">
        <v>75200</v>
      </c>
      <c r="M60" s="9">
        <v>84300</v>
      </c>
      <c r="N60" s="9">
        <v>98600</v>
      </c>
      <c r="O60" s="9"/>
      <c r="P60" s="1"/>
    </row>
    <row r="61" spans="1:16" x14ac:dyDescent="0.3">
      <c r="A61" s="2" t="s">
        <v>50</v>
      </c>
      <c r="B61" s="2"/>
      <c r="C61" s="2"/>
      <c r="D61" s="2"/>
      <c r="E61" s="2"/>
      <c r="F61" s="2"/>
      <c r="G61" s="2"/>
      <c r="H61" s="2"/>
      <c r="I61" s="3"/>
      <c r="J61" s="4"/>
      <c r="K61" s="5"/>
      <c r="L61" s="6"/>
      <c r="M61" s="7"/>
      <c r="N61" s="8"/>
      <c r="O61" s="9"/>
      <c r="P61" s="1"/>
    </row>
    <row r="62" spans="1:16" x14ac:dyDescent="0.3">
      <c r="A62" s="2" t="s">
        <v>51</v>
      </c>
      <c r="B62" s="2"/>
      <c r="C62" s="2"/>
      <c r="D62" s="2"/>
      <c r="E62" s="2"/>
      <c r="F62" s="2"/>
      <c r="G62" s="2"/>
      <c r="H62" s="2"/>
      <c r="I62" s="3"/>
      <c r="J62" s="4"/>
      <c r="K62" s="5"/>
      <c r="L62" s="6"/>
      <c r="M62" s="7"/>
      <c r="N62" s="8"/>
      <c r="O62" s="9"/>
      <c r="P62" s="1"/>
    </row>
    <row r="63" spans="1:16" x14ac:dyDescent="0.3">
      <c r="A63" s="2" t="s">
        <v>52</v>
      </c>
      <c r="B63" s="2"/>
      <c r="C63" s="2"/>
      <c r="D63" s="2"/>
      <c r="E63" s="2"/>
      <c r="F63" s="2"/>
      <c r="G63" s="2"/>
      <c r="H63" s="2"/>
      <c r="I63" s="3"/>
      <c r="J63" s="4"/>
      <c r="K63" s="5"/>
      <c r="L63" s="6"/>
      <c r="M63" s="7"/>
      <c r="N63" s="8"/>
      <c r="O63" s="9"/>
      <c r="P63" s="1"/>
    </row>
    <row r="64" spans="1:16" x14ac:dyDescent="0.3">
      <c r="A64" s="2" t="s">
        <v>234</v>
      </c>
      <c r="B64" s="2"/>
      <c r="C64" s="2"/>
      <c r="D64" s="2"/>
      <c r="E64" s="2"/>
      <c r="F64" s="2"/>
      <c r="G64" s="2"/>
      <c r="H64" s="2"/>
      <c r="I64" s="3"/>
      <c r="J64" s="4"/>
      <c r="K64" s="5"/>
      <c r="L64" s="6"/>
      <c r="M64" s="7"/>
      <c r="N64" s="8"/>
      <c r="O64" s="9"/>
      <c r="P64" s="1"/>
    </row>
    <row r="65" spans="1:16" x14ac:dyDescent="0.3">
      <c r="A65" s="2" t="s">
        <v>53</v>
      </c>
      <c r="B65" s="2"/>
      <c r="C65" s="2"/>
      <c r="D65" s="2"/>
      <c r="E65" s="2"/>
      <c r="F65" s="2"/>
      <c r="G65" s="2"/>
      <c r="H65" s="2"/>
      <c r="I65" s="3"/>
      <c r="J65" s="4"/>
      <c r="K65" s="5"/>
      <c r="L65" s="6"/>
      <c r="M65" s="7"/>
      <c r="N65" s="8"/>
      <c r="O65" s="9"/>
      <c r="P65" s="1"/>
    </row>
    <row r="66" spans="1:16" x14ac:dyDescent="0.3">
      <c r="A66" s="2" t="s">
        <v>54</v>
      </c>
      <c r="B66" s="2"/>
      <c r="C66" s="2"/>
      <c r="D66" s="2"/>
      <c r="E66" s="2"/>
      <c r="F66" s="2"/>
      <c r="G66" s="2"/>
      <c r="H66" s="2"/>
      <c r="I66" s="3"/>
      <c r="J66" s="4"/>
      <c r="K66" s="5"/>
      <c r="L66" s="6"/>
      <c r="M66" s="7"/>
      <c r="N66" s="8"/>
      <c r="O66" s="9"/>
      <c r="P66" s="1"/>
    </row>
    <row r="67" spans="1:16" x14ac:dyDescent="0.3">
      <c r="A67" s="2" t="s">
        <v>55</v>
      </c>
      <c r="B67" s="2"/>
      <c r="C67" s="2"/>
      <c r="D67" s="2"/>
      <c r="E67" s="2"/>
      <c r="F67" s="2"/>
      <c r="G67" s="2"/>
      <c r="H67" s="2"/>
      <c r="I67" s="3"/>
      <c r="J67" s="4"/>
      <c r="K67" s="5"/>
      <c r="L67" s="6"/>
      <c r="M67" s="7"/>
      <c r="N67" s="8"/>
      <c r="O67" s="9"/>
      <c r="P67" s="1"/>
    </row>
    <row r="68" spans="1:16" x14ac:dyDescent="0.3">
      <c r="A68" s="2" t="s">
        <v>56</v>
      </c>
      <c r="B68" s="2"/>
      <c r="C68" s="2"/>
      <c r="D68" s="2"/>
      <c r="E68" s="2"/>
      <c r="F68" s="2"/>
      <c r="G68" s="2"/>
      <c r="H68" s="2"/>
      <c r="I68" s="3"/>
      <c r="J68" s="4"/>
      <c r="K68" s="5"/>
      <c r="L68" s="6"/>
      <c r="M68" s="7"/>
      <c r="N68" s="8"/>
      <c r="O68" s="9"/>
      <c r="P68" s="1"/>
    </row>
    <row r="69" spans="1:16" x14ac:dyDescent="0.3">
      <c r="A69" s="2" t="s">
        <v>199</v>
      </c>
      <c r="B69" s="2"/>
      <c r="C69" s="2"/>
      <c r="D69" s="2"/>
      <c r="E69" s="2"/>
      <c r="F69" s="2"/>
      <c r="G69" s="2"/>
      <c r="H69" s="2"/>
      <c r="I69" s="3"/>
      <c r="J69" s="4"/>
      <c r="K69" s="5"/>
      <c r="L69" s="6"/>
      <c r="M69" s="7"/>
      <c r="N69" s="8"/>
      <c r="O69" s="9"/>
      <c r="P69" s="1"/>
    </row>
    <row r="70" spans="1:16" x14ac:dyDescent="0.3">
      <c r="A70" s="2" t="s">
        <v>200</v>
      </c>
      <c r="B70" s="2"/>
      <c r="C70" s="2"/>
      <c r="D70" s="2"/>
      <c r="E70" s="2"/>
      <c r="F70" s="2"/>
      <c r="G70" s="2"/>
      <c r="H70" s="2"/>
      <c r="I70" s="3"/>
      <c r="J70" s="4"/>
      <c r="K70" s="5"/>
      <c r="L70" s="6"/>
      <c r="M70" s="7"/>
      <c r="N70" s="8"/>
      <c r="O70" s="9"/>
      <c r="P70" s="1"/>
    </row>
    <row r="71" spans="1:16" x14ac:dyDescent="0.3">
      <c r="A71" s="2" t="s">
        <v>57</v>
      </c>
      <c r="B71" s="2"/>
      <c r="C71" s="2"/>
      <c r="D71" s="2"/>
      <c r="E71">
        <v>2</v>
      </c>
      <c r="F71">
        <v>12</v>
      </c>
      <c r="G71">
        <v>10</v>
      </c>
      <c r="H71">
        <v>12.5</v>
      </c>
      <c r="I71">
        <v>2</v>
      </c>
      <c r="J71" s="4">
        <v>2</v>
      </c>
      <c r="K71" s="5"/>
      <c r="L71" s="6"/>
      <c r="M71" s="7"/>
      <c r="N71" s="8"/>
      <c r="O71" s="9"/>
      <c r="P71" s="1"/>
    </row>
    <row r="72" spans="1:16" x14ac:dyDescent="0.3">
      <c r="A72" s="9" t="s">
        <v>46</v>
      </c>
      <c r="B72" s="9"/>
      <c r="C72" s="9"/>
      <c r="D72" s="9"/>
      <c r="E72" s="9"/>
      <c r="F72" s="9"/>
      <c r="G72" s="9"/>
      <c r="H72" s="9"/>
      <c r="I72" s="9">
        <v>2</v>
      </c>
      <c r="J72" s="9">
        <v>2</v>
      </c>
      <c r="K72" s="9"/>
      <c r="L72" s="9"/>
      <c r="M72" s="9"/>
      <c r="N72" s="9"/>
      <c r="O72" s="9"/>
      <c r="P72" s="1"/>
    </row>
    <row r="73" spans="1:16" x14ac:dyDescent="0.3">
      <c r="A73" s="9" t="s">
        <v>18</v>
      </c>
      <c r="B73" s="9"/>
      <c r="C73" s="9"/>
      <c r="D73" s="9"/>
      <c r="E73" s="9"/>
      <c r="F73" s="9"/>
      <c r="G73" s="9"/>
      <c r="H73" s="9"/>
      <c r="I73" s="9">
        <v>2.5</v>
      </c>
      <c r="J73" s="9"/>
      <c r="K73" s="9"/>
      <c r="L73" s="9"/>
      <c r="M73" s="9"/>
      <c r="N73" s="9"/>
      <c r="O73" s="9"/>
      <c r="P73" s="1"/>
    </row>
    <row r="74" spans="1:16" x14ac:dyDescent="0.3">
      <c r="A74" s="2" t="s">
        <v>58</v>
      </c>
      <c r="B74" s="2"/>
      <c r="C74" s="2"/>
      <c r="D74" s="2"/>
      <c r="E74" s="2"/>
      <c r="F74" s="2"/>
      <c r="G74" s="2"/>
      <c r="H74" s="2"/>
      <c r="I74" s="3"/>
      <c r="J74" s="4"/>
      <c r="K74" s="5"/>
      <c r="L74" s="6"/>
      <c r="M74" s="7"/>
      <c r="N74" s="8"/>
      <c r="O74" s="9"/>
      <c r="P74" s="1"/>
    </row>
    <row r="75" spans="1:16" x14ac:dyDescent="0.3">
      <c r="A75" s="2" t="s">
        <v>59</v>
      </c>
      <c r="B75" s="2"/>
      <c r="C75" s="2"/>
      <c r="D75" s="2"/>
      <c r="E75" s="2"/>
      <c r="F75" s="2"/>
      <c r="G75" s="2"/>
      <c r="H75" s="2"/>
      <c r="I75" s="3"/>
      <c r="J75" s="4"/>
      <c r="K75" s="5"/>
      <c r="L75" s="6"/>
      <c r="M75" s="7"/>
      <c r="N75" s="8"/>
      <c r="O75" s="9"/>
      <c r="P75" s="1"/>
    </row>
    <row r="76" spans="1:16" x14ac:dyDescent="0.3">
      <c r="A76" s="2" t="s">
        <v>202</v>
      </c>
      <c r="B76" s="2"/>
      <c r="C76" s="2"/>
      <c r="D76" s="2"/>
      <c r="E76" s="2"/>
      <c r="F76" s="2"/>
      <c r="G76" s="2"/>
      <c r="H76" s="2"/>
      <c r="I76" s="3"/>
      <c r="J76" s="4"/>
      <c r="K76" s="5"/>
      <c r="L76" s="6"/>
      <c r="M76" s="7"/>
      <c r="N76" s="8"/>
      <c r="O76" s="9"/>
      <c r="P76" s="1"/>
    </row>
    <row r="77" spans="1:16" x14ac:dyDescent="0.3">
      <c r="A77" s="2" t="s">
        <v>60</v>
      </c>
      <c r="B77" s="2"/>
      <c r="C77" s="2"/>
      <c r="D77" s="2"/>
      <c r="E77" s="2"/>
      <c r="F77" s="2"/>
      <c r="G77" s="2"/>
      <c r="H77" s="2"/>
      <c r="I77" s="3"/>
      <c r="J77" s="4"/>
      <c r="K77" s="5"/>
      <c r="L77" s="6"/>
      <c r="M77" s="7"/>
      <c r="N77" s="8"/>
      <c r="O77" s="9"/>
      <c r="P77" s="1"/>
    </row>
    <row r="78" spans="1:16" x14ac:dyDescent="0.3">
      <c r="A78" s="2" t="s">
        <v>61</v>
      </c>
      <c r="B78" s="2"/>
      <c r="C78" s="2"/>
      <c r="D78" s="2"/>
      <c r="E78" s="2"/>
      <c r="F78" s="2"/>
      <c r="G78" s="2"/>
      <c r="H78" s="2"/>
      <c r="I78" s="3"/>
      <c r="J78" s="4"/>
      <c r="K78" s="5"/>
      <c r="L78" s="6"/>
      <c r="M78" s="11">
        <v>63</v>
      </c>
      <c r="N78" s="12">
        <v>64</v>
      </c>
      <c r="O78" s="9"/>
      <c r="P78" s="1"/>
    </row>
    <row r="79" spans="1:16" x14ac:dyDescent="0.3">
      <c r="A79" s="14" t="s">
        <v>62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9">
        <v>63</v>
      </c>
      <c r="N79" s="19">
        <v>64</v>
      </c>
      <c r="O79" s="9"/>
      <c r="P79" s="1"/>
    </row>
    <row r="80" spans="1:16" x14ac:dyDescent="0.3">
      <c r="A80" s="2" t="s">
        <v>203</v>
      </c>
      <c r="B80" s="2"/>
      <c r="C80" s="2"/>
      <c r="D80" s="2"/>
      <c r="E80" s="2"/>
      <c r="F80" s="2"/>
      <c r="G80" s="2"/>
      <c r="H80" s="2"/>
      <c r="I80" s="3"/>
      <c r="J80" s="4"/>
      <c r="K80" s="5"/>
      <c r="L80" s="6"/>
      <c r="M80" s="7"/>
      <c r="N80" s="8"/>
      <c r="O80" s="9"/>
      <c r="P80" s="1"/>
    </row>
    <row r="81" spans="1:16" x14ac:dyDescent="0.3">
      <c r="A81" s="2" t="s">
        <v>63</v>
      </c>
      <c r="B81" s="2"/>
      <c r="C81" s="2"/>
      <c r="D81" s="2"/>
      <c r="E81" s="2"/>
      <c r="F81" s="2"/>
      <c r="G81" s="2"/>
      <c r="H81" s="2"/>
      <c r="I81" s="3"/>
      <c r="J81" s="4"/>
      <c r="K81" s="5"/>
      <c r="L81" s="6"/>
      <c r="M81" s="7"/>
      <c r="N81" s="8"/>
      <c r="O81" s="9"/>
      <c r="P81" s="1"/>
    </row>
    <row r="82" spans="1:16" x14ac:dyDescent="0.3">
      <c r="A82" s="2" t="s">
        <v>64</v>
      </c>
      <c r="B82" s="2"/>
      <c r="C82" s="2"/>
      <c r="D82" s="2"/>
      <c r="E82" s="2"/>
      <c r="F82" s="2"/>
      <c r="G82" s="2"/>
      <c r="H82" s="2"/>
      <c r="I82" s="3"/>
      <c r="J82" s="4"/>
      <c r="K82" s="5"/>
      <c r="L82" s="6"/>
      <c r="M82" s="7"/>
      <c r="N82" s="8"/>
      <c r="O82" s="9"/>
      <c r="P82" s="1"/>
    </row>
    <row r="83" spans="1:16" x14ac:dyDescent="0.3">
      <c r="A83" s="2" t="s">
        <v>65</v>
      </c>
      <c r="B83" s="2"/>
      <c r="C83" s="2"/>
      <c r="D83" s="2"/>
      <c r="E83" s="2"/>
      <c r="F83" s="2"/>
      <c r="G83" s="2"/>
      <c r="H83" s="2"/>
      <c r="I83" s="3"/>
      <c r="J83" s="4"/>
      <c r="K83" s="5"/>
      <c r="L83" s="6"/>
      <c r="M83" s="7"/>
      <c r="N83" s="8"/>
      <c r="O83" s="9"/>
      <c r="P83" s="1"/>
    </row>
    <row r="84" spans="1:16" x14ac:dyDescent="0.3">
      <c r="A84" s="2" t="s">
        <v>66</v>
      </c>
      <c r="B84" s="2"/>
      <c r="C84" s="2"/>
      <c r="D84" s="2"/>
      <c r="E84" s="2"/>
      <c r="F84" s="2"/>
      <c r="G84" s="2"/>
      <c r="H84" s="2"/>
      <c r="I84" s="3"/>
      <c r="J84" s="4"/>
      <c r="K84" s="5"/>
      <c r="L84" s="6"/>
      <c r="M84" s="7"/>
      <c r="N84" s="8"/>
      <c r="O84" s="9"/>
      <c r="P84" s="1"/>
    </row>
    <row r="85" spans="1:16" x14ac:dyDescent="0.3">
      <c r="A85" s="2" t="s">
        <v>67</v>
      </c>
      <c r="B85" s="2"/>
      <c r="C85" s="2"/>
      <c r="D85" s="2"/>
      <c r="E85" s="2"/>
      <c r="F85" s="2"/>
      <c r="G85" s="2"/>
      <c r="H85" s="2"/>
      <c r="I85" s="3"/>
      <c r="J85" s="4"/>
      <c r="K85" s="5"/>
      <c r="L85" s="6"/>
      <c r="M85" s="7"/>
      <c r="N85" s="8"/>
      <c r="O85" s="9"/>
      <c r="P85" s="1"/>
    </row>
    <row r="86" spans="1:16" x14ac:dyDescent="0.3">
      <c r="A86" s="2" t="s">
        <v>68</v>
      </c>
      <c r="B86" s="2"/>
      <c r="C86" s="2"/>
      <c r="D86" s="2"/>
      <c r="E86" s="2"/>
      <c r="F86" s="2"/>
      <c r="G86" s="2"/>
      <c r="H86" s="2"/>
      <c r="I86" s="3">
        <v>1</v>
      </c>
      <c r="J86" s="4">
        <v>0.1</v>
      </c>
      <c r="K86" s="5">
        <v>5</v>
      </c>
      <c r="L86" s="6">
        <v>5.5</v>
      </c>
      <c r="M86" s="7">
        <v>7</v>
      </c>
      <c r="N86" s="8">
        <v>6.25</v>
      </c>
      <c r="O86" s="9"/>
      <c r="P86" s="1"/>
    </row>
    <row r="87" spans="1:16" x14ac:dyDescent="0.3">
      <c r="A87" s="9" t="s">
        <v>46</v>
      </c>
      <c r="B87" s="9"/>
      <c r="C87" s="9"/>
      <c r="D87" s="9"/>
      <c r="E87" s="9"/>
      <c r="F87" s="9"/>
      <c r="G87" s="9"/>
      <c r="H87" s="9"/>
      <c r="I87" s="9">
        <v>1</v>
      </c>
      <c r="J87" s="9" t="s">
        <v>69</v>
      </c>
      <c r="K87" s="9">
        <v>5</v>
      </c>
      <c r="L87" s="9">
        <v>5.5</v>
      </c>
      <c r="M87" s="9">
        <v>7</v>
      </c>
      <c r="N87" s="9">
        <v>6.25</v>
      </c>
      <c r="O87" s="9"/>
      <c r="P87" s="1"/>
    </row>
    <row r="88" spans="1:16" x14ac:dyDescent="0.3">
      <c r="A88" s="2" t="s">
        <v>70</v>
      </c>
      <c r="B88" s="2"/>
      <c r="C88" s="2"/>
      <c r="D88" s="2"/>
      <c r="I88" s="9">
        <v>45</v>
      </c>
      <c r="J88" s="4">
        <v>200</v>
      </c>
      <c r="K88" s="5">
        <v>100</v>
      </c>
      <c r="L88" s="6">
        <v>60</v>
      </c>
      <c r="M88" s="7">
        <v>450</v>
      </c>
      <c r="N88" s="8">
        <v>300</v>
      </c>
      <c r="O88" s="9"/>
      <c r="P88" s="1"/>
    </row>
    <row r="89" spans="1:16" x14ac:dyDescent="0.3">
      <c r="A89" s="9" t="s">
        <v>46</v>
      </c>
      <c r="B89" s="9"/>
      <c r="C89" s="9"/>
      <c r="D89" s="9"/>
      <c r="E89" s="9"/>
      <c r="F89" s="9"/>
      <c r="G89" s="9"/>
      <c r="H89" s="9"/>
      <c r="I89" s="9">
        <v>45</v>
      </c>
      <c r="J89" s="9">
        <v>200</v>
      </c>
      <c r="K89" s="9"/>
      <c r="L89" s="9"/>
      <c r="M89" s="9"/>
      <c r="N89" s="9">
        <v>300</v>
      </c>
      <c r="O89" s="9"/>
      <c r="P89" s="1"/>
    </row>
    <row r="90" spans="1:16" x14ac:dyDescent="0.3">
      <c r="A90" s="9" t="s">
        <v>18</v>
      </c>
      <c r="B90" s="9"/>
      <c r="C90" s="9"/>
      <c r="D90" s="9"/>
      <c r="E90" s="9"/>
      <c r="F90" s="9"/>
      <c r="G90" s="9"/>
      <c r="H90" s="9"/>
      <c r="I90" s="9">
        <v>45</v>
      </c>
      <c r="J90" s="9"/>
      <c r="K90" s="9">
        <v>100</v>
      </c>
      <c r="L90" s="9">
        <v>60</v>
      </c>
      <c r="M90" s="9">
        <v>450</v>
      </c>
      <c r="N90" s="9"/>
      <c r="O90" s="9"/>
      <c r="P90" s="1"/>
    </row>
    <row r="91" spans="1:16" x14ac:dyDescent="0.3">
      <c r="A91" s="2" t="s">
        <v>71</v>
      </c>
      <c r="B91" s="2"/>
      <c r="C91" s="2"/>
      <c r="D91" s="2"/>
      <c r="E91" s="2"/>
      <c r="F91" s="2"/>
      <c r="G91" s="2"/>
      <c r="H91" s="2"/>
      <c r="I91" s="3"/>
      <c r="J91" s="4"/>
      <c r="K91" s="5"/>
      <c r="L91" s="6"/>
      <c r="M91" s="7"/>
      <c r="N91" s="8"/>
      <c r="O91" s="9"/>
      <c r="P91" s="1"/>
    </row>
    <row r="92" spans="1:16" x14ac:dyDescent="0.3">
      <c r="A92" s="2" t="s">
        <v>72</v>
      </c>
      <c r="B92" s="2"/>
      <c r="C92" s="2"/>
      <c r="D92" s="2"/>
      <c r="E92" s="2"/>
      <c r="F92" s="2"/>
      <c r="G92" s="2"/>
      <c r="H92" s="2"/>
      <c r="I92" s="3"/>
      <c r="J92" s="4"/>
      <c r="K92" s="5"/>
      <c r="L92" s="6"/>
      <c r="M92" s="7"/>
      <c r="N92" s="8"/>
      <c r="O92" s="9"/>
      <c r="P92" s="1"/>
    </row>
    <row r="93" spans="1:16" x14ac:dyDescent="0.3">
      <c r="A93" s="2" t="s">
        <v>73</v>
      </c>
      <c r="B93" s="2"/>
      <c r="C93" s="2"/>
      <c r="D93" s="2"/>
      <c r="E93" s="2"/>
      <c r="F93" s="2"/>
      <c r="G93" s="2"/>
      <c r="H93" s="2"/>
      <c r="I93" s="3"/>
      <c r="J93" s="4"/>
      <c r="K93" s="5"/>
      <c r="L93" s="6"/>
      <c r="M93" s="7"/>
      <c r="N93" s="8"/>
      <c r="O93" s="9"/>
      <c r="P93" s="1"/>
    </row>
    <row r="94" spans="1:16" x14ac:dyDescent="0.3">
      <c r="A94" s="2" t="s">
        <v>74</v>
      </c>
      <c r="B94" s="2"/>
      <c r="C94" s="2"/>
      <c r="D94" s="2"/>
      <c r="E94" s="2"/>
      <c r="F94" s="2"/>
      <c r="G94" s="2"/>
      <c r="H94" s="2"/>
      <c r="I94" s="3"/>
      <c r="J94" s="4"/>
      <c r="K94" s="5"/>
      <c r="L94" s="6"/>
      <c r="M94" s="7"/>
      <c r="N94" s="8"/>
      <c r="O94" s="9"/>
      <c r="P94" s="1"/>
    </row>
    <row r="95" spans="1:16" x14ac:dyDescent="0.3">
      <c r="A95" s="2" t="s">
        <v>75</v>
      </c>
      <c r="B95" s="2"/>
      <c r="C95" s="2"/>
      <c r="D95" s="2"/>
      <c r="E95">
        <v>1800</v>
      </c>
      <c r="F95">
        <v>2302</v>
      </c>
      <c r="G95">
        <v>0</v>
      </c>
      <c r="H95">
        <v>1230</v>
      </c>
      <c r="I95" s="9">
        <v>674</v>
      </c>
      <c r="J95" s="4">
        <v>2219</v>
      </c>
      <c r="K95" s="5">
        <v>1737</v>
      </c>
      <c r="L95" s="6">
        <v>1415</v>
      </c>
      <c r="M95" s="7">
        <v>1240</v>
      </c>
      <c r="N95" s="20">
        <v>900</v>
      </c>
      <c r="O95" s="21"/>
      <c r="P95" s="1"/>
    </row>
    <row r="96" spans="1:16" x14ac:dyDescent="0.3">
      <c r="A96" s="9" t="s">
        <v>46</v>
      </c>
      <c r="B96" s="9"/>
      <c r="C96" s="9"/>
      <c r="D96" s="9"/>
      <c r="E96" s="9"/>
      <c r="F96" s="9"/>
      <c r="G96" s="9"/>
      <c r="H96" s="9"/>
      <c r="I96" s="9">
        <v>674</v>
      </c>
      <c r="J96" s="9">
        <v>2219</v>
      </c>
      <c r="K96" s="9"/>
      <c r="L96" s="9"/>
      <c r="M96" s="9"/>
      <c r="N96" s="9"/>
      <c r="O96" s="9"/>
      <c r="P96" s="1"/>
    </row>
    <row r="97" spans="1:16" x14ac:dyDescent="0.3">
      <c r="A97" s="9" t="s">
        <v>18</v>
      </c>
      <c r="B97" s="9"/>
      <c r="C97" s="9"/>
      <c r="D97" s="9"/>
      <c r="E97" s="9"/>
      <c r="F97" s="9"/>
      <c r="G97" s="9"/>
      <c r="H97" s="9"/>
      <c r="I97" s="9"/>
      <c r="J97" s="9"/>
      <c r="K97" s="9">
        <v>1737</v>
      </c>
      <c r="L97" s="9">
        <v>1415</v>
      </c>
      <c r="M97" s="9">
        <v>1240</v>
      </c>
      <c r="N97" s="9">
        <v>900</v>
      </c>
      <c r="O97" s="9"/>
      <c r="P97" s="1"/>
    </row>
    <row r="98" spans="1:16" x14ac:dyDescent="0.3">
      <c r="A98" s="2" t="s">
        <v>76</v>
      </c>
      <c r="B98" s="2"/>
      <c r="C98" s="2"/>
      <c r="D98" s="2"/>
      <c r="E98" s="2"/>
      <c r="F98" s="2"/>
      <c r="G98" s="2"/>
      <c r="H98" s="2"/>
      <c r="I98" s="3"/>
      <c r="J98" s="4"/>
      <c r="K98" s="22">
        <v>22.2</v>
      </c>
      <c r="L98" s="23">
        <v>22.2</v>
      </c>
      <c r="M98" s="11">
        <v>22.2</v>
      </c>
      <c r="N98" s="12">
        <v>22.2</v>
      </c>
      <c r="O98" s="9"/>
      <c r="P98" s="1"/>
    </row>
    <row r="99" spans="1:16" x14ac:dyDescent="0.3">
      <c r="A99" s="14" t="s">
        <v>77</v>
      </c>
      <c r="B99" s="14"/>
      <c r="C99" s="14"/>
      <c r="D99" s="14"/>
      <c r="E99" s="14"/>
      <c r="F99" s="14"/>
      <c r="G99" s="14"/>
      <c r="H99" s="14"/>
      <c r="I99" s="14"/>
      <c r="J99" s="14"/>
      <c r="K99" s="24">
        <v>22.2</v>
      </c>
      <c r="L99" s="24">
        <v>22.2</v>
      </c>
      <c r="M99" s="24">
        <v>22.2</v>
      </c>
      <c r="N99" s="24">
        <v>22.2</v>
      </c>
      <c r="O99" s="9"/>
      <c r="P99" s="1"/>
    </row>
    <row r="100" spans="1:16" x14ac:dyDescent="0.3">
      <c r="A100" s="2" t="s">
        <v>78</v>
      </c>
      <c r="B100" s="2"/>
      <c r="C100" s="2"/>
      <c r="D100" s="2"/>
      <c r="E100" s="2"/>
      <c r="F100" s="2"/>
      <c r="G100" s="2"/>
      <c r="H100" s="2"/>
      <c r="I100" s="3"/>
      <c r="J100" s="4"/>
      <c r="K100" s="5"/>
      <c r="L100" s="6"/>
      <c r="M100" s="7"/>
      <c r="N100" s="8"/>
      <c r="O100" s="9"/>
      <c r="P100" s="1"/>
    </row>
    <row r="101" spans="1:16" x14ac:dyDescent="0.3">
      <c r="A101" s="2" t="s">
        <v>79</v>
      </c>
      <c r="B101" s="2"/>
      <c r="C101" s="2"/>
      <c r="D101" s="2"/>
      <c r="E101" s="2"/>
      <c r="F101" s="2"/>
      <c r="G101" s="2"/>
      <c r="H101" s="2"/>
      <c r="I101" s="3"/>
      <c r="J101" s="4"/>
      <c r="K101" s="5"/>
      <c r="L101" s="6"/>
      <c r="M101" s="7"/>
      <c r="N101" s="8"/>
      <c r="O101" s="9"/>
      <c r="P101" s="1"/>
    </row>
    <row r="102" spans="1:16" x14ac:dyDescent="0.3">
      <c r="A102" s="2" t="s">
        <v>80</v>
      </c>
      <c r="B102" s="2"/>
      <c r="C102" s="2"/>
      <c r="D102" s="2"/>
      <c r="E102" s="2"/>
      <c r="F102" s="2"/>
      <c r="G102" s="2"/>
      <c r="H102" s="2"/>
      <c r="I102" s="3"/>
      <c r="J102" s="4"/>
      <c r="K102" s="5"/>
      <c r="L102" s="6"/>
      <c r="M102" s="7"/>
      <c r="N102" s="8"/>
      <c r="O102" s="9"/>
      <c r="P102" s="1"/>
    </row>
    <row r="103" spans="1:16" x14ac:dyDescent="0.3">
      <c r="A103" s="2" t="s">
        <v>81</v>
      </c>
      <c r="B103" s="2"/>
      <c r="C103" s="2"/>
      <c r="D103" s="2"/>
      <c r="E103" s="2"/>
      <c r="F103" s="2"/>
      <c r="G103" s="2"/>
      <c r="H103" s="2"/>
      <c r="I103" s="3"/>
      <c r="J103" s="4"/>
      <c r="K103" s="5"/>
      <c r="L103" s="6"/>
      <c r="M103" s="7"/>
      <c r="N103" s="8"/>
      <c r="O103" s="9"/>
      <c r="P103" s="1"/>
    </row>
    <row r="104" spans="1:16" x14ac:dyDescent="0.3">
      <c r="A104" s="2" t="s">
        <v>82</v>
      </c>
      <c r="B104" s="2"/>
      <c r="C104" s="2"/>
      <c r="D104" s="2"/>
      <c r="E104" s="2"/>
      <c r="F104" s="2"/>
      <c r="G104" s="2"/>
      <c r="H104" s="2"/>
      <c r="I104" s="3"/>
      <c r="J104" s="4"/>
      <c r="K104" s="5"/>
      <c r="L104" s="6"/>
      <c r="M104" s="7"/>
      <c r="N104" s="8"/>
      <c r="O104" s="9"/>
      <c r="P104" s="1"/>
    </row>
    <row r="105" spans="1:16" x14ac:dyDescent="0.3">
      <c r="A105" s="2" t="s">
        <v>83</v>
      </c>
      <c r="B105" s="2"/>
      <c r="C105" s="2"/>
      <c r="D105" s="2"/>
      <c r="E105" s="2"/>
      <c r="F105" s="2"/>
      <c r="G105" s="2"/>
      <c r="H105" s="2"/>
      <c r="I105" s="3"/>
      <c r="J105" s="4"/>
      <c r="K105" s="5"/>
      <c r="L105" s="6"/>
      <c r="M105" s="7"/>
      <c r="N105" s="8"/>
      <c r="O105" s="9"/>
      <c r="P105" s="1"/>
    </row>
    <row r="106" spans="1:16" x14ac:dyDescent="0.3">
      <c r="A106" s="2" t="s">
        <v>84</v>
      </c>
      <c r="B106" s="2"/>
      <c r="C106" s="2"/>
      <c r="D106" s="2"/>
      <c r="E106" s="2"/>
      <c r="F106" s="2"/>
      <c r="G106" s="2"/>
      <c r="H106" s="2"/>
      <c r="I106" s="3"/>
      <c r="J106" s="4"/>
      <c r="K106" s="5"/>
      <c r="L106" s="6"/>
      <c r="M106" s="7"/>
      <c r="N106" s="8"/>
      <c r="O106" s="9"/>
      <c r="P106" s="1"/>
    </row>
    <row r="107" spans="1:16" x14ac:dyDescent="0.3">
      <c r="A107" s="2" t="s">
        <v>204</v>
      </c>
      <c r="B107" s="2"/>
      <c r="C107" s="2"/>
      <c r="D107" s="2"/>
      <c r="E107" s="2"/>
      <c r="F107" s="2"/>
      <c r="G107" s="2"/>
      <c r="H107" s="2"/>
      <c r="I107" s="3"/>
      <c r="J107" s="4"/>
      <c r="K107" s="5"/>
      <c r="L107" s="6"/>
      <c r="M107" s="7"/>
      <c r="N107" s="8"/>
      <c r="O107" s="9"/>
      <c r="P107" s="1"/>
    </row>
    <row r="108" spans="1:16" x14ac:dyDescent="0.3">
      <c r="A108" s="2" t="s">
        <v>85</v>
      </c>
      <c r="B108" s="2"/>
      <c r="C108" s="2"/>
      <c r="D108" s="2"/>
      <c r="E108" s="2"/>
      <c r="F108" s="2"/>
      <c r="G108" s="2"/>
      <c r="H108" s="2"/>
      <c r="I108" s="3"/>
      <c r="J108" s="4"/>
      <c r="K108" s="5"/>
      <c r="L108" s="6"/>
      <c r="M108" s="7"/>
      <c r="N108" s="8"/>
      <c r="O108" s="9"/>
      <c r="P108" s="1"/>
    </row>
    <row r="109" spans="1:16" x14ac:dyDescent="0.3">
      <c r="A109" s="2" t="s">
        <v>86</v>
      </c>
      <c r="B109" s="2"/>
      <c r="C109" s="2"/>
      <c r="D109" s="2"/>
      <c r="E109" s="2"/>
      <c r="F109" s="2"/>
      <c r="G109" s="2"/>
      <c r="H109" s="2"/>
      <c r="I109" s="3"/>
      <c r="J109" s="4"/>
      <c r="K109" s="5"/>
      <c r="L109" s="6"/>
      <c r="M109" s="7"/>
      <c r="N109" s="8"/>
      <c r="O109" s="9"/>
      <c r="P109" s="1"/>
    </row>
    <row r="110" spans="1:16" x14ac:dyDescent="0.3">
      <c r="A110" s="2" t="s">
        <v>87</v>
      </c>
      <c r="B110" s="2"/>
      <c r="C110" s="2"/>
      <c r="D110" s="2"/>
      <c r="E110" s="2"/>
      <c r="F110" s="2"/>
      <c r="G110" s="2"/>
      <c r="H110" s="2"/>
      <c r="I110" s="3"/>
      <c r="J110" s="4"/>
      <c r="K110" s="5"/>
      <c r="L110" s="6"/>
      <c r="M110" s="7"/>
      <c r="N110" s="8"/>
      <c r="O110" s="9"/>
      <c r="P110" s="1"/>
    </row>
    <row r="111" spans="1:16" x14ac:dyDescent="0.3">
      <c r="A111" s="2" t="s">
        <v>205</v>
      </c>
      <c r="B111" s="2"/>
      <c r="C111" s="2"/>
      <c r="D111" s="2"/>
      <c r="E111" s="2"/>
      <c r="F111" s="2"/>
      <c r="G111" s="2"/>
      <c r="H111" s="2"/>
      <c r="I111" s="3"/>
      <c r="J111" s="4"/>
      <c r="K111" s="5"/>
      <c r="L111" s="6"/>
      <c r="M111" s="7"/>
      <c r="N111" s="8"/>
      <c r="O111" s="9"/>
      <c r="P111" s="1"/>
    </row>
    <row r="112" spans="1:16" x14ac:dyDescent="0.3">
      <c r="A112" s="2" t="s">
        <v>88</v>
      </c>
      <c r="B112" s="2"/>
      <c r="C112" s="2"/>
      <c r="D112" s="2"/>
      <c r="E112" s="2"/>
      <c r="F112" s="2"/>
      <c r="G112" s="2"/>
      <c r="H112" s="2"/>
      <c r="I112" s="3"/>
      <c r="J112" s="4"/>
      <c r="K112" s="5"/>
      <c r="L112" s="6"/>
      <c r="M112" s="7"/>
      <c r="N112" s="8"/>
      <c r="O112" s="9"/>
      <c r="P112" s="1"/>
    </row>
    <row r="113" spans="1:16" x14ac:dyDescent="0.3">
      <c r="A113" s="2" t="s">
        <v>89</v>
      </c>
      <c r="B113" s="2"/>
      <c r="C113" s="2"/>
      <c r="D113" s="2"/>
      <c r="E113" s="2"/>
      <c r="F113" s="2"/>
      <c r="G113" s="2"/>
      <c r="H113" s="2"/>
      <c r="I113" s="3"/>
      <c r="J113" s="4"/>
      <c r="K113" s="5"/>
      <c r="L113" s="6"/>
      <c r="M113" s="7"/>
      <c r="N113" s="8"/>
      <c r="O113" s="9"/>
      <c r="P113" s="1"/>
    </row>
    <row r="114" spans="1:16" x14ac:dyDescent="0.3">
      <c r="A114" s="2" t="s">
        <v>90</v>
      </c>
      <c r="B114" s="2"/>
      <c r="C114" s="2"/>
      <c r="D114" s="2"/>
      <c r="E114" s="2"/>
      <c r="F114" s="2"/>
      <c r="G114" s="2"/>
      <c r="H114" s="2"/>
      <c r="I114" s="3"/>
      <c r="J114" s="4"/>
      <c r="K114" s="5">
        <v>900</v>
      </c>
      <c r="L114" s="6">
        <v>2200</v>
      </c>
      <c r="M114" s="7">
        <v>2100</v>
      </c>
      <c r="N114" s="8">
        <v>1980</v>
      </c>
      <c r="O114" s="21">
        <v>920</v>
      </c>
      <c r="P114" s="1"/>
    </row>
    <row r="115" spans="1:16" x14ac:dyDescent="0.3">
      <c r="A115" s="25" t="s">
        <v>18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>
        <v>900</v>
      </c>
      <c r="L115" s="25">
        <v>2200</v>
      </c>
      <c r="M115" s="25">
        <v>2100</v>
      </c>
      <c r="N115" s="25">
        <v>1980</v>
      </c>
      <c r="O115" s="25"/>
      <c r="P115" s="25"/>
    </row>
    <row r="116" spans="1:16" x14ac:dyDescent="0.3">
      <c r="A116" s="2" t="s">
        <v>91</v>
      </c>
      <c r="B116" s="2"/>
      <c r="C116" s="2"/>
      <c r="D116" s="2"/>
      <c r="E116" s="2"/>
      <c r="F116" s="2"/>
      <c r="G116" s="2"/>
      <c r="H116" s="2"/>
      <c r="I116" s="3"/>
      <c r="J116" s="4"/>
      <c r="K116" s="5"/>
      <c r="L116" s="6"/>
      <c r="M116" s="7"/>
      <c r="N116" s="8"/>
      <c r="O116" s="9"/>
      <c r="P116" s="1"/>
    </row>
    <row r="117" spans="1:16" x14ac:dyDescent="0.3">
      <c r="A117" s="2" t="s">
        <v>206</v>
      </c>
      <c r="B117" s="2"/>
      <c r="C117" s="2"/>
      <c r="D117" s="2"/>
      <c r="E117" s="2"/>
      <c r="F117" s="2"/>
      <c r="G117" s="2"/>
      <c r="H117" s="2"/>
      <c r="I117" s="3"/>
      <c r="J117" s="4"/>
      <c r="K117" s="5"/>
      <c r="L117" s="6"/>
      <c r="M117" s="7"/>
      <c r="N117" s="8"/>
      <c r="O117" s="9"/>
      <c r="P117" s="1"/>
    </row>
    <row r="118" spans="1:16" x14ac:dyDescent="0.3">
      <c r="A118" s="2" t="s">
        <v>92</v>
      </c>
      <c r="B118" s="2"/>
      <c r="C118" s="2"/>
      <c r="D118" s="2"/>
      <c r="E118" s="2"/>
      <c r="F118" s="2"/>
      <c r="G118" s="2"/>
      <c r="H118" s="2"/>
      <c r="I118" s="3"/>
      <c r="J118" s="4"/>
      <c r="K118" s="5"/>
      <c r="L118" s="6"/>
      <c r="M118" s="7"/>
      <c r="N118" s="8"/>
      <c r="O118" s="9"/>
      <c r="P118" s="1"/>
    </row>
    <row r="119" spans="1:16" x14ac:dyDescent="0.3">
      <c r="A119" s="2" t="s">
        <v>93</v>
      </c>
      <c r="B119" s="2"/>
      <c r="C119" s="2"/>
      <c r="D119" s="2"/>
      <c r="E119" s="2"/>
      <c r="F119" s="2"/>
      <c r="G119" s="2"/>
      <c r="H119" s="2"/>
      <c r="I119" s="3"/>
      <c r="J119" s="4"/>
      <c r="K119" s="5"/>
      <c r="L119" s="6"/>
      <c r="M119" s="7"/>
      <c r="N119" s="8"/>
      <c r="O119" s="9"/>
      <c r="P119" s="1"/>
    </row>
    <row r="120" spans="1:16" x14ac:dyDescent="0.3">
      <c r="A120" s="2" t="s">
        <v>94</v>
      </c>
      <c r="B120" s="2"/>
      <c r="C120" s="2"/>
      <c r="D120" s="2"/>
      <c r="E120" s="2"/>
      <c r="F120" s="2"/>
      <c r="G120" s="2"/>
      <c r="H120" s="2"/>
      <c r="I120" s="18"/>
      <c r="J120" s="4"/>
      <c r="K120" s="5"/>
      <c r="L120" s="6"/>
      <c r="M120" s="7"/>
      <c r="N120" s="8"/>
      <c r="O120" s="9"/>
      <c r="P120" s="1"/>
    </row>
    <row r="121" spans="1:16" x14ac:dyDescent="0.3">
      <c r="A121" s="2" t="s">
        <v>95</v>
      </c>
      <c r="B121" s="2"/>
      <c r="C121" s="2"/>
      <c r="D121" s="2"/>
      <c r="F121">
        <v>412.5</v>
      </c>
      <c r="G121">
        <v>397</v>
      </c>
      <c r="H121">
        <v>400</v>
      </c>
      <c r="I121">
        <v>253.5</v>
      </c>
      <c r="J121" s="4">
        <v>215</v>
      </c>
      <c r="K121" s="5">
        <v>140</v>
      </c>
      <c r="L121" s="6">
        <v>0</v>
      </c>
      <c r="M121" s="7">
        <v>190</v>
      </c>
      <c r="N121" s="8">
        <v>48.74</v>
      </c>
      <c r="O121" s="9"/>
      <c r="P121" s="1"/>
    </row>
    <row r="122" spans="1:16" x14ac:dyDescent="0.3">
      <c r="A122" s="9" t="s">
        <v>46</v>
      </c>
      <c r="B122" s="9"/>
      <c r="C122" s="9"/>
      <c r="D122" s="9"/>
      <c r="E122" s="9"/>
      <c r="F122" s="9"/>
      <c r="G122" s="9"/>
      <c r="H122" s="9"/>
      <c r="I122" s="9">
        <v>190</v>
      </c>
      <c r="J122" s="9">
        <v>215</v>
      </c>
      <c r="K122" s="9"/>
      <c r="L122" s="9"/>
      <c r="M122" s="9"/>
      <c r="N122" s="9">
        <v>48.74</v>
      </c>
      <c r="O122" s="9"/>
      <c r="P122" s="1"/>
    </row>
    <row r="123" spans="1:16" x14ac:dyDescent="0.3">
      <c r="A123" s="9" t="s">
        <v>18</v>
      </c>
      <c r="B123" s="9"/>
      <c r="C123" s="9"/>
      <c r="D123" s="9"/>
      <c r="E123" s="9"/>
      <c r="F123" s="9"/>
      <c r="G123" s="9"/>
      <c r="H123" s="9"/>
      <c r="I123" s="9"/>
      <c r="J123" s="9"/>
      <c r="K123" s="9">
        <v>140</v>
      </c>
      <c r="L123" s="9"/>
      <c r="M123" s="9">
        <v>190</v>
      </c>
      <c r="N123" s="9"/>
      <c r="O123" s="9"/>
      <c r="P123" s="1"/>
    </row>
    <row r="124" spans="1:16" x14ac:dyDescent="0.3">
      <c r="A124" s="2" t="s">
        <v>201</v>
      </c>
      <c r="B124" s="2"/>
      <c r="C124" s="2"/>
      <c r="D124" s="2"/>
      <c r="E124" s="2"/>
      <c r="F124" s="2"/>
      <c r="G124" s="2"/>
      <c r="H124" s="2"/>
      <c r="I124" s="3"/>
      <c r="J124" s="4"/>
      <c r="K124" s="5"/>
      <c r="L124" s="6"/>
      <c r="M124" s="7"/>
      <c r="N124" s="8"/>
      <c r="O124" s="9"/>
      <c r="P124" s="1"/>
    </row>
    <row r="125" spans="1:16" x14ac:dyDescent="0.3">
      <c r="A125" s="2" t="s">
        <v>96</v>
      </c>
      <c r="B125" s="2"/>
      <c r="C125" s="2"/>
      <c r="D125" s="2"/>
      <c r="E125" s="2"/>
      <c r="F125" s="2"/>
      <c r="G125" s="2"/>
      <c r="H125" s="2"/>
      <c r="I125" s="3"/>
      <c r="J125" s="4"/>
      <c r="K125" s="5"/>
      <c r="L125" s="6"/>
      <c r="M125" s="7"/>
      <c r="N125" s="8"/>
      <c r="O125" s="9"/>
      <c r="P125" s="1"/>
    </row>
    <row r="126" spans="1:16" x14ac:dyDescent="0.3">
      <c r="A126" s="2" t="s">
        <v>97</v>
      </c>
      <c r="B126" s="2"/>
      <c r="C126" s="2"/>
      <c r="D126" s="2"/>
      <c r="E126" s="42">
        <v>2314.9</v>
      </c>
      <c r="F126" s="42">
        <v>2548.16</v>
      </c>
      <c r="G126">
        <f>977+800+270+0.4+10.4+12.1+3+2+12+3+0.4+81+42+5+550+13</f>
        <v>2781.3</v>
      </c>
      <c r="H126" s="43">
        <v>3608</v>
      </c>
      <c r="I126" s="43">
        <v>3839</v>
      </c>
      <c r="J126" s="4">
        <v>3232</v>
      </c>
      <c r="K126" s="5">
        <v>3514</v>
      </c>
      <c r="L126" s="6">
        <v>2491</v>
      </c>
      <c r="M126" s="7">
        <v>1369.8</v>
      </c>
      <c r="N126" s="8">
        <v>947</v>
      </c>
      <c r="O126" s="9">
        <v>600</v>
      </c>
      <c r="P126" s="1"/>
    </row>
    <row r="127" spans="1:16" x14ac:dyDescent="0.3">
      <c r="A127" s="9" t="s">
        <v>46</v>
      </c>
      <c r="B127" s="9"/>
      <c r="C127" s="9"/>
      <c r="D127" s="9"/>
      <c r="E127" s="9"/>
      <c r="F127" s="9"/>
      <c r="G127" s="9"/>
      <c r="H127" s="9"/>
      <c r="I127" s="9">
        <v>3839</v>
      </c>
      <c r="J127" s="9">
        <v>3103</v>
      </c>
      <c r="K127" s="9">
        <v>2758</v>
      </c>
      <c r="L127" s="9">
        <v>2491</v>
      </c>
      <c r="M127" s="9">
        <v>1370</v>
      </c>
      <c r="N127" s="9">
        <v>2549</v>
      </c>
      <c r="O127" s="9"/>
      <c r="P127" s="1"/>
    </row>
    <row r="128" spans="1:16" x14ac:dyDescent="0.3">
      <c r="A128" s="9" t="s">
        <v>18</v>
      </c>
      <c r="B128" s="9"/>
      <c r="C128" s="9"/>
      <c r="D128" s="9"/>
      <c r="E128" s="9"/>
      <c r="F128" s="9"/>
      <c r="G128" s="9"/>
      <c r="H128" s="9"/>
      <c r="I128" s="9">
        <v>4845</v>
      </c>
      <c r="J128" s="9">
        <v>3232</v>
      </c>
      <c r="K128" s="9">
        <v>3514</v>
      </c>
      <c r="L128" s="9">
        <v>2491</v>
      </c>
      <c r="M128" s="9">
        <v>1369.8</v>
      </c>
      <c r="N128" s="9">
        <v>947</v>
      </c>
      <c r="O128" s="9"/>
      <c r="P128" s="1"/>
    </row>
    <row r="129" spans="1:16" x14ac:dyDescent="0.3">
      <c r="A129" s="2" t="s">
        <v>98</v>
      </c>
      <c r="B129" s="2"/>
      <c r="C129" s="2"/>
      <c r="D129" s="2"/>
      <c r="E129" s="2"/>
      <c r="F129" s="2"/>
      <c r="G129" s="2"/>
      <c r="H129" s="2"/>
      <c r="I129" s="3"/>
      <c r="J129" s="4"/>
      <c r="K129" s="5"/>
      <c r="L129" s="6"/>
      <c r="M129" s="7"/>
      <c r="N129" s="8"/>
      <c r="O129" s="9"/>
      <c r="P129" s="1"/>
    </row>
    <row r="130" spans="1:16" x14ac:dyDescent="0.3">
      <c r="A130" s="2" t="s">
        <v>99</v>
      </c>
      <c r="B130" s="2"/>
      <c r="C130" s="2"/>
      <c r="D130" s="2"/>
      <c r="E130" s="2"/>
      <c r="F130" s="2"/>
      <c r="G130" s="2"/>
      <c r="H130" s="2"/>
      <c r="I130" s="3"/>
      <c r="J130" s="4"/>
      <c r="K130" s="5"/>
      <c r="L130" s="6"/>
      <c r="M130" s="7"/>
      <c r="N130" s="8"/>
      <c r="O130" s="9"/>
      <c r="P130" s="1"/>
    </row>
    <row r="131" spans="1:16" x14ac:dyDescent="0.3">
      <c r="A131" s="2" t="s">
        <v>100</v>
      </c>
      <c r="B131" s="2"/>
      <c r="C131" s="2"/>
      <c r="D131" s="2"/>
      <c r="E131" s="2"/>
      <c r="F131" s="2"/>
      <c r="G131" s="2"/>
      <c r="H131" s="2"/>
      <c r="I131" s="3"/>
      <c r="J131" s="4"/>
      <c r="K131" s="5"/>
      <c r="L131" s="6"/>
      <c r="M131" s="7"/>
      <c r="N131" s="8"/>
      <c r="O131" s="9"/>
      <c r="P131" s="1"/>
    </row>
    <row r="132" spans="1:16" x14ac:dyDescent="0.3">
      <c r="A132" s="2" t="s">
        <v>101</v>
      </c>
      <c r="B132" s="2"/>
      <c r="C132" s="2"/>
      <c r="D132" s="2"/>
      <c r="E132" s="2"/>
      <c r="F132" s="2"/>
      <c r="G132" s="2"/>
      <c r="H132" s="2"/>
      <c r="I132" s="3"/>
      <c r="J132" s="4"/>
      <c r="K132" s="5"/>
      <c r="L132" s="6"/>
      <c r="M132" s="7"/>
      <c r="N132" s="8"/>
      <c r="O132" s="9"/>
      <c r="P132" s="1"/>
    </row>
    <row r="133" spans="1:16" x14ac:dyDescent="0.3">
      <c r="A133" s="2" t="s">
        <v>102</v>
      </c>
      <c r="B133" s="2"/>
      <c r="C133" s="2"/>
      <c r="D133" s="2"/>
      <c r="E133" s="2"/>
      <c r="F133" s="2"/>
      <c r="G133" s="2"/>
      <c r="H133" s="2"/>
      <c r="I133" s="3"/>
      <c r="J133" s="4"/>
      <c r="K133" s="5"/>
      <c r="L133" s="6"/>
      <c r="M133" s="7"/>
      <c r="N133" s="8"/>
      <c r="O133" s="9"/>
      <c r="P133" s="1"/>
    </row>
    <row r="134" spans="1:16" x14ac:dyDescent="0.3">
      <c r="A134" s="2" t="s">
        <v>103</v>
      </c>
      <c r="B134" s="2"/>
      <c r="C134" s="2"/>
      <c r="D134" s="2"/>
      <c r="E134" s="2"/>
      <c r="F134" s="2"/>
      <c r="G134" s="2"/>
      <c r="H134" s="2"/>
      <c r="I134" s="3"/>
      <c r="J134" s="4"/>
      <c r="K134" s="5"/>
      <c r="L134" s="6"/>
      <c r="M134" s="7"/>
      <c r="N134" s="8"/>
      <c r="O134" s="9"/>
      <c r="P134" s="1"/>
    </row>
    <row r="135" spans="1:16" x14ac:dyDescent="0.3">
      <c r="A135" s="2" t="s">
        <v>208</v>
      </c>
      <c r="B135" s="2"/>
      <c r="C135" s="2"/>
      <c r="D135" s="2"/>
      <c r="E135" s="2"/>
      <c r="F135" s="2"/>
      <c r="G135" s="2"/>
      <c r="H135" s="2"/>
      <c r="I135" s="3"/>
      <c r="J135" s="4"/>
      <c r="K135" s="5"/>
      <c r="L135" s="6"/>
      <c r="M135" s="7"/>
      <c r="N135" s="8"/>
      <c r="O135" s="9"/>
      <c r="P135" s="1"/>
    </row>
    <row r="136" spans="1:16" x14ac:dyDescent="0.3">
      <c r="A136" s="2" t="s">
        <v>104</v>
      </c>
      <c r="B136" s="2"/>
      <c r="C136" s="2"/>
      <c r="D136" s="2"/>
      <c r="E136" s="2"/>
      <c r="F136" s="2"/>
      <c r="G136" s="2"/>
      <c r="H136" s="2"/>
      <c r="I136" s="3"/>
      <c r="J136" s="4"/>
      <c r="K136" s="5"/>
      <c r="L136" s="6"/>
      <c r="M136" s="7"/>
      <c r="N136" s="8"/>
      <c r="O136" s="9"/>
      <c r="P136" s="1"/>
    </row>
    <row r="137" spans="1:16" x14ac:dyDescent="0.3">
      <c r="A137" s="2" t="s">
        <v>105</v>
      </c>
      <c r="B137" s="2"/>
      <c r="C137" s="2"/>
      <c r="D137" s="2"/>
      <c r="E137" s="2"/>
      <c r="F137" s="2"/>
      <c r="G137" s="2"/>
      <c r="H137" s="2"/>
      <c r="I137" s="3"/>
      <c r="J137" s="4"/>
      <c r="K137" s="5"/>
      <c r="L137" s="6"/>
      <c r="M137" s="7"/>
      <c r="N137" s="8"/>
      <c r="O137" s="9"/>
      <c r="P137" s="1"/>
    </row>
    <row r="138" spans="1:16" x14ac:dyDescent="0.3">
      <c r="A138" s="2" t="s">
        <v>106</v>
      </c>
      <c r="B138" s="2"/>
      <c r="C138" s="2"/>
      <c r="D138" s="2"/>
      <c r="E138" s="2"/>
      <c r="F138" s="2"/>
      <c r="G138" s="2"/>
      <c r="H138" s="2"/>
      <c r="I138" s="3"/>
      <c r="J138" s="4"/>
      <c r="K138" s="5"/>
      <c r="L138" s="6"/>
      <c r="M138" s="7"/>
      <c r="N138" s="8"/>
      <c r="O138" s="9"/>
      <c r="P138" s="1"/>
    </row>
    <row r="139" spans="1:16" x14ac:dyDescent="0.3">
      <c r="A139" s="2" t="s">
        <v>107</v>
      </c>
      <c r="B139" s="2"/>
      <c r="C139" s="2"/>
      <c r="D139" s="2"/>
      <c r="E139" s="2"/>
      <c r="F139" s="2"/>
      <c r="G139" s="2"/>
      <c r="H139" s="2"/>
      <c r="I139" s="3"/>
      <c r="J139" s="4"/>
      <c r="K139" s="5"/>
      <c r="L139" s="6"/>
      <c r="M139" s="7"/>
      <c r="N139" s="8"/>
      <c r="O139" s="9"/>
      <c r="P139" s="1"/>
    </row>
    <row r="140" spans="1:16" x14ac:dyDescent="0.3">
      <c r="A140" s="2" t="s">
        <v>209</v>
      </c>
      <c r="B140" s="2"/>
      <c r="C140" s="2"/>
      <c r="D140" s="2"/>
      <c r="E140" s="2"/>
      <c r="F140" s="2"/>
      <c r="G140" s="2"/>
      <c r="H140" s="2"/>
      <c r="I140" s="3"/>
      <c r="J140" s="4"/>
      <c r="K140" s="5"/>
      <c r="L140" s="6"/>
      <c r="M140" s="7"/>
      <c r="N140" s="8"/>
      <c r="O140" s="9"/>
      <c r="P140" s="1"/>
    </row>
    <row r="141" spans="1:16" x14ac:dyDescent="0.3">
      <c r="A141" s="2" t="s">
        <v>108</v>
      </c>
      <c r="B141" s="2"/>
      <c r="C141" s="2"/>
      <c r="D141" s="2"/>
      <c r="E141" s="2"/>
      <c r="F141" s="2"/>
      <c r="G141" s="2"/>
      <c r="H141" s="2"/>
      <c r="I141" s="3"/>
      <c r="J141" s="4"/>
      <c r="K141" s="5"/>
      <c r="L141" s="6"/>
      <c r="M141" s="7"/>
      <c r="N141" s="8"/>
      <c r="O141" s="9"/>
      <c r="P141" s="1"/>
    </row>
    <row r="142" spans="1:16" x14ac:dyDescent="0.3">
      <c r="A142" s="2" t="s">
        <v>109</v>
      </c>
      <c r="B142" s="2"/>
      <c r="C142" s="2"/>
      <c r="D142" s="2"/>
      <c r="E142" s="2"/>
      <c r="F142" s="2"/>
      <c r="G142" s="2"/>
      <c r="H142" s="2"/>
      <c r="I142" s="3"/>
      <c r="J142" s="4"/>
      <c r="K142" s="5"/>
      <c r="L142" s="6"/>
      <c r="M142" s="7"/>
      <c r="N142" s="8"/>
      <c r="O142" s="9"/>
      <c r="P142" s="1"/>
    </row>
    <row r="143" spans="1:16" x14ac:dyDescent="0.3">
      <c r="A143" s="2" t="s">
        <v>110</v>
      </c>
      <c r="B143" s="2"/>
      <c r="C143" s="2"/>
      <c r="D143" s="2"/>
      <c r="E143" s="2"/>
      <c r="F143" s="2"/>
      <c r="G143" s="2"/>
      <c r="H143" s="2"/>
      <c r="I143" s="3"/>
      <c r="J143" s="4"/>
      <c r="K143" s="5"/>
      <c r="L143" s="6"/>
      <c r="M143" s="7"/>
      <c r="N143" s="8"/>
      <c r="O143" s="9"/>
      <c r="P143" s="1"/>
    </row>
    <row r="144" spans="1:16" x14ac:dyDescent="0.3">
      <c r="A144" s="2" t="s">
        <v>210</v>
      </c>
      <c r="B144" s="2"/>
      <c r="C144" s="2"/>
      <c r="D144" s="2"/>
      <c r="E144" s="2"/>
      <c r="F144" s="2"/>
      <c r="G144" s="2"/>
      <c r="H144" s="2"/>
      <c r="I144" s="3"/>
      <c r="J144" s="4"/>
      <c r="K144" s="5"/>
      <c r="L144" s="6"/>
      <c r="M144" s="7"/>
      <c r="N144" s="8"/>
      <c r="O144" s="9"/>
      <c r="P144" s="1"/>
    </row>
    <row r="145" spans="1:16" x14ac:dyDescent="0.3">
      <c r="A145" s="2" t="s">
        <v>111</v>
      </c>
      <c r="B145" s="2"/>
      <c r="C145" s="2"/>
      <c r="D145" s="2"/>
      <c r="E145" s="2"/>
      <c r="F145" s="2"/>
      <c r="G145" s="2"/>
      <c r="H145" s="2"/>
      <c r="I145" s="3"/>
      <c r="J145" s="4"/>
      <c r="K145" s="5"/>
      <c r="L145" s="6"/>
      <c r="M145" s="7"/>
      <c r="N145" s="8"/>
      <c r="O145" s="9"/>
      <c r="P145" s="1"/>
    </row>
    <row r="146" spans="1:16" x14ac:dyDescent="0.3">
      <c r="A146" s="2" t="s">
        <v>112</v>
      </c>
      <c r="B146" s="2"/>
      <c r="C146" s="2"/>
      <c r="D146" s="2"/>
      <c r="E146" s="2"/>
      <c r="F146" s="2"/>
      <c r="G146" s="2"/>
      <c r="H146" s="2"/>
      <c r="I146" s="3"/>
      <c r="J146" s="4"/>
      <c r="K146" s="5"/>
      <c r="L146" s="6"/>
      <c r="M146" s="7"/>
      <c r="N146" s="8"/>
      <c r="O146" s="9"/>
      <c r="P146" s="1"/>
    </row>
    <row r="147" spans="1:16" x14ac:dyDescent="0.3">
      <c r="A147" s="2" t="s">
        <v>113</v>
      </c>
      <c r="B147" s="2"/>
      <c r="C147" s="2"/>
      <c r="D147" s="2"/>
      <c r="I147" s="9">
        <v>2761</v>
      </c>
      <c r="J147" s="4">
        <v>4018</v>
      </c>
      <c r="K147" s="5">
        <v>4497</v>
      </c>
      <c r="L147" s="6">
        <v>5957</v>
      </c>
      <c r="M147" s="7">
        <v>5900</v>
      </c>
      <c r="N147" s="8">
        <v>8898.2000000000007</v>
      </c>
      <c r="O147" s="9">
        <v>7420</v>
      </c>
      <c r="P147" s="1"/>
    </row>
    <row r="148" spans="1:16" x14ac:dyDescent="0.3">
      <c r="A148" s="9" t="s">
        <v>46</v>
      </c>
      <c r="B148" s="9"/>
      <c r="C148" s="9"/>
      <c r="D148" s="9"/>
      <c r="E148" s="9"/>
      <c r="F148" s="9"/>
      <c r="G148" s="9"/>
      <c r="H148" s="9"/>
      <c r="I148" s="9">
        <v>2761</v>
      </c>
      <c r="J148" s="9">
        <v>4018</v>
      </c>
      <c r="K148" s="9">
        <v>5797</v>
      </c>
      <c r="L148" s="9">
        <v>6000</v>
      </c>
      <c r="M148" s="9">
        <v>5900</v>
      </c>
      <c r="N148" s="9">
        <v>8898.2000000000007</v>
      </c>
      <c r="O148" s="9"/>
      <c r="P148" s="1"/>
    </row>
    <row r="149" spans="1:16" x14ac:dyDescent="0.3">
      <c r="A149" s="9" t="s">
        <v>18</v>
      </c>
      <c r="B149" s="9"/>
      <c r="C149" s="9"/>
      <c r="D149" s="9"/>
      <c r="E149" s="9"/>
      <c r="F149" s="9"/>
      <c r="G149" s="9"/>
      <c r="H149" s="9"/>
      <c r="I149" s="9"/>
      <c r="J149" s="9"/>
      <c r="K149" s="9">
        <v>4497</v>
      </c>
      <c r="L149" s="9">
        <v>5957</v>
      </c>
      <c r="M149" s="9">
        <v>5900</v>
      </c>
      <c r="N149" s="9"/>
      <c r="O149" s="9"/>
      <c r="P149" s="1"/>
    </row>
    <row r="150" spans="1:16" x14ac:dyDescent="0.3">
      <c r="A150" s="2" t="s">
        <v>114</v>
      </c>
      <c r="B150" s="2"/>
      <c r="C150" s="2"/>
      <c r="D150" s="2"/>
      <c r="E150" s="2"/>
      <c r="F150" s="2"/>
      <c r="G150" s="2"/>
      <c r="H150" s="2"/>
      <c r="I150" s="3"/>
      <c r="J150" s="4"/>
      <c r="K150" s="5"/>
      <c r="L150" s="6"/>
      <c r="M150" s="7"/>
      <c r="N150" s="8"/>
      <c r="O150" s="9"/>
      <c r="P150" s="1"/>
    </row>
    <row r="151" spans="1:16" x14ac:dyDescent="0.3">
      <c r="A151" s="2" t="s">
        <v>115</v>
      </c>
      <c r="B151" s="2"/>
      <c r="C151" s="2"/>
      <c r="D151" s="2"/>
      <c r="E151" s="2"/>
      <c r="F151" s="2"/>
      <c r="G151" s="2"/>
      <c r="H151" s="2"/>
      <c r="I151" s="3"/>
      <c r="J151" s="4"/>
      <c r="K151" s="5"/>
      <c r="L151" s="6"/>
      <c r="M151" s="7"/>
      <c r="N151" s="8"/>
      <c r="O151" s="9"/>
      <c r="P151" s="1"/>
    </row>
    <row r="152" spans="1:16" x14ac:dyDescent="0.3">
      <c r="A152" s="2" t="s">
        <v>116</v>
      </c>
      <c r="B152" s="2"/>
      <c r="C152" s="2"/>
      <c r="D152" s="2"/>
      <c r="E152" s="2"/>
      <c r="F152" s="2"/>
      <c r="G152" s="2"/>
      <c r="H152" s="2"/>
      <c r="I152" s="3"/>
      <c r="J152" s="4"/>
      <c r="K152" s="5"/>
      <c r="L152" s="6"/>
      <c r="M152" s="7"/>
      <c r="N152" s="8"/>
      <c r="O152" s="9"/>
      <c r="P152" s="1"/>
    </row>
    <row r="153" spans="1:16" x14ac:dyDescent="0.3">
      <c r="A153" s="2" t="s">
        <v>117</v>
      </c>
      <c r="B153" s="2"/>
      <c r="C153" s="2"/>
      <c r="D153" s="2"/>
      <c r="E153" s="2"/>
      <c r="F153" s="2"/>
      <c r="G153" s="2"/>
      <c r="H153" s="2"/>
      <c r="I153" s="3"/>
      <c r="J153" s="4"/>
      <c r="K153" s="5"/>
      <c r="L153" s="6"/>
      <c r="M153" s="7"/>
      <c r="N153" s="8"/>
      <c r="O153" s="9"/>
      <c r="P153" s="1"/>
    </row>
    <row r="154" spans="1:16" x14ac:dyDescent="0.3">
      <c r="A154" s="2" t="s">
        <v>118</v>
      </c>
      <c r="B154" s="2"/>
      <c r="C154" s="2"/>
      <c r="D154" s="2"/>
      <c r="E154" s="2"/>
      <c r="F154" s="2"/>
      <c r="G154" s="2"/>
      <c r="H154" s="2"/>
      <c r="I154" s="3"/>
      <c r="J154" s="4"/>
      <c r="K154" s="5"/>
      <c r="L154" s="6"/>
      <c r="M154" s="7"/>
      <c r="N154" s="8"/>
      <c r="O154" s="9"/>
      <c r="P154" s="1"/>
    </row>
    <row r="155" spans="1:16" x14ac:dyDescent="0.3">
      <c r="A155" s="2" t="s">
        <v>119</v>
      </c>
      <c r="B155" s="2"/>
      <c r="C155" s="2"/>
      <c r="D155" s="2"/>
      <c r="E155" s="2"/>
      <c r="F155" s="2"/>
      <c r="G155" s="2"/>
      <c r="H155" s="2"/>
      <c r="I155" s="3"/>
      <c r="J155" s="4"/>
      <c r="K155" s="5"/>
      <c r="L155" s="6"/>
      <c r="M155" s="7"/>
      <c r="N155" s="8"/>
      <c r="O155" s="9"/>
      <c r="P155" s="1"/>
    </row>
    <row r="156" spans="1:16" x14ac:dyDescent="0.3">
      <c r="A156" s="2" t="s">
        <v>120</v>
      </c>
      <c r="B156" s="2"/>
      <c r="C156" s="2"/>
      <c r="D156" s="2"/>
      <c r="E156" s="2"/>
      <c r="F156" s="2"/>
      <c r="G156" s="2"/>
      <c r="H156" s="2"/>
      <c r="I156" s="3">
        <v>279</v>
      </c>
      <c r="J156" s="4">
        <v>596</v>
      </c>
      <c r="K156" s="5">
        <v>312</v>
      </c>
      <c r="L156" s="6">
        <v>1019</v>
      </c>
      <c r="M156" s="7">
        <v>5552</v>
      </c>
      <c r="N156" s="8"/>
      <c r="O156" s="9"/>
      <c r="P156" s="1"/>
    </row>
    <row r="157" spans="1:16" x14ac:dyDescent="0.3">
      <c r="A157" s="9" t="s">
        <v>46</v>
      </c>
      <c r="B157" s="9"/>
      <c r="C157" s="9"/>
      <c r="D157" s="9"/>
      <c r="E157" s="9"/>
      <c r="F157" s="9"/>
      <c r="G157" s="9"/>
      <c r="H157" s="9"/>
      <c r="I157" s="9">
        <v>279</v>
      </c>
      <c r="J157" s="9">
        <v>596</v>
      </c>
      <c r="K157" s="9"/>
      <c r="L157" s="9"/>
      <c r="M157" s="9"/>
      <c r="N157" s="9"/>
      <c r="O157" s="9"/>
      <c r="P157" s="1"/>
    </row>
    <row r="158" spans="1:16" x14ac:dyDescent="0.3">
      <c r="A158" s="9" t="s">
        <v>18</v>
      </c>
      <c r="B158" s="9"/>
      <c r="C158" s="9"/>
      <c r="D158" s="9"/>
      <c r="E158" s="9"/>
      <c r="F158" s="9"/>
      <c r="G158" s="9"/>
      <c r="H158" s="9"/>
      <c r="I158" s="9">
        <v>279</v>
      </c>
      <c r="J158" s="9">
        <v>596</v>
      </c>
      <c r="K158" s="9">
        <v>312</v>
      </c>
      <c r="L158" s="9">
        <v>1019</v>
      </c>
      <c r="M158" s="9">
        <v>5552</v>
      </c>
      <c r="N158" s="9"/>
      <c r="O158" s="9"/>
      <c r="P158" s="1"/>
    </row>
    <row r="159" spans="1:16" x14ac:dyDescent="0.3">
      <c r="A159" s="2" t="s">
        <v>211</v>
      </c>
      <c r="B159" s="2"/>
      <c r="C159" s="2"/>
      <c r="D159" s="2"/>
      <c r="E159" s="2"/>
      <c r="F159" s="2"/>
      <c r="G159" s="2"/>
      <c r="H159" s="2"/>
      <c r="I159" s="3"/>
      <c r="J159" s="4"/>
      <c r="K159" s="5"/>
      <c r="L159" s="6"/>
      <c r="M159" s="7"/>
      <c r="N159" s="8"/>
      <c r="O159" s="9"/>
      <c r="P159" s="1"/>
    </row>
    <row r="160" spans="1:16" x14ac:dyDescent="0.3">
      <c r="A160" s="2" t="s">
        <v>212</v>
      </c>
      <c r="B160" s="2"/>
      <c r="C160" s="2"/>
      <c r="D160" s="2"/>
      <c r="E160" s="2"/>
      <c r="F160" s="2"/>
      <c r="G160" s="2"/>
      <c r="H160" s="2"/>
      <c r="I160" s="3"/>
      <c r="J160" s="4"/>
      <c r="K160" s="5"/>
      <c r="L160" s="6"/>
      <c r="M160" s="7"/>
      <c r="N160" s="8"/>
      <c r="O160" s="9"/>
      <c r="P160" s="1"/>
    </row>
    <row r="161" spans="1:16" x14ac:dyDescent="0.3">
      <c r="A161" s="2" t="s">
        <v>121</v>
      </c>
      <c r="B161" s="2"/>
      <c r="C161" s="2"/>
      <c r="D161" s="2"/>
      <c r="E161" s="2"/>
      <c r="F161" s="2"/>
      <c r="G161" s="2"/>
      <c r="H161" s="2"/>
      <c r="I161" s="3"/>
      <c r="J161" s="4"/>
      <c r="K161" s="5"/>
      <c r="L161" s="6"/>
      <c r="M161" s="7"/>
      <c r="N161" s="8"/>
      <c r="O161" s="9"/>
      <c r="P161" s="1"/>
    </row>
    <row r="162" spans="1:16" x14ac:dyDescent="0.3">
      <c r="A162" s="2" t="s">
        <v>122</v>
      </c>
      <c r="B162" s="2"/>
      <c r="C162" s="2"/>
      <c r="D162" s="2"/>
      <c r="E162" s="2"/>
      <c r="F162" s="2"/>
      <c r="G162" s="2"/>
      <c r="H162" s="2"/>
      <c r="I162" s="3"/>
      <c r="J162" s="4"/>
      <c r="K162" s="5"/>
      <c r="L162" s="6"/>
      <c r="M162" s="7"/>
      <c r="N162" s="12">
        <v>160</v>
      </c>
      <c r="O162" s="9"/>
      <c r="P162" s="1"/>
    </row>
    <row r="163" spans="1:16" x14ac:dyDescent="0.3">
      <c r="A163" s="9" t="s">
        <v>12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26">
        <v>160</v>
      </c>
      <c r="O163" s="26"/>
      <c r="P163" s="1"/>
    </row>
    <row r="164" spans="1:16" x14ac:dyDescent="0.3">
      <c r="A164" s="2" t="s">
        <v>123</v>
      </c>
      <c r="B164" s="2"/>
      <c r="C164" s="2"/>
      <c r="D164" s="2"/>
      <c r="E164" s="2"/>
      <c r="F164" s="2"/>
      <c r="G164" s="2"/>
      <c r="H164" s="2"/>
      <c r="I164" s="3"/>
      <c r="J164" s="4"/>
      <c r="K164" s="5"/>
      <c r="L164" s="6"/>
      <c r="M164" s="7"/>
      <c r="N164" s="8"/>
      <c r="O164" s="9"/>
      <c r="P164" s="1"/>
    </row>
    <row r="165" spans="1:16" x14ac:dyDescent="0.3">
      <c r="A165" s="2" t="s">
        <v>124</v>
      </c>
      <c r="B165" s="2"/>
      <c r="C165" s="2"/>
      <c r="D165" s="2"/>
      <c r="E165" s="2"/>
      <c r="F165" s="2"/>
      <c r="G165" s="2"/>
      <c r="H165" s="2"/>
      <c r="I165" s="3"/>
      <c r="J165" s="4"/>
      <c r="K165" s="5"/>
      <c r="L165" s="6"/>
      <c r="M165" s="7"/>
      <c r="N165" s="8"/>
      <c r="O165" s="9"/>
      <c r="P165" s="1"/>
    </row>
    <row r="166" spans="1:16" x14ac:dyDescent="0.3">
      <c r="A166" s="2" t="s">
        <v>125</v>
      </c>
      <c r="B166" s="2"/>
      <c r="C166" s="2"/>
      <c r="D166" s="2"/>
      <c r="E166" s="2"/>
      <c r="F166" s="2"/>
      <c r="G166" s="2"/>
      <c r="H166" s="2"/>
      <c r="I166" s="3"/>
      <c r="J166" s="4"/>
      <c r="K166" s="5"/>
      <c r="L166" s="6"/>
      <c r="M166" s="7"/>
      <c r="N166" s="8"/>
      <c r="O166" s="9"/>
      <c r="P166" s="1"/>
    </row>
    <row r="167" spans="1:16" x14ac:dyDescent="0.3">
      <c r="A167" s="2" t="s">
        <v>126</v>
      </c>
      <c r="B167" s="2"/>
      <c r="C167" s="2"/>
      <c r="D167" s="2"/>
      <c r="E167" s="2"/>
      <c r="F167" s="2"/>
      <c r="G167" s="2"/>
      <c r="H167" s="2"/>
      <c r="I167" s="3"/>
      <c r="J167" s="4"/>
      <c r="K167" s="5"/>
      <c r="L167" s="6"/>
      <c r="M167" s="7"/>
      <c r="N167" s="8"/>
      <c r="O167" s="9"/>
      <c r="P167" s="1"/>
    </row>
    <row r="168" spans="1:16" x14ac:dyDescent="0.3">
      <c r="A168" s="2" t="s">
        <v>127</v>
      </c>
      <c r="B168" s="2"/>
      <c r="C168" s="2"/>
      <c r="D168" s="2"/>
      <c r="E168" s="2"/>
      <c r="F168" s="2"/>
      <c r="G168" s="2"/>
      <c r="H168" s="2"/>
      <c r="I168" s="3"/>
      <c r="J168" s="4"/>
      <c r="K168" s="5">
        <v>0</v>
      </c>
      <c r="L168" s="6">
        <v>0</v>
      </c>
      <c r="M168" s="7">
        <v>1</v>
      </c>
      <c r="N168" s="8">
        <v>10</v>
      </c>
      <c r="O168" s="9"/>
      <c r="P168" s="1"/>
    </row>
    <row r="169" spans="1:16" x14ac:dyDescent="0.3">
      <c r="A169" s="9" t="s">
        <v>18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>
        <v>1</v>
      </c>
      <c r="N169" s="9">
        <v>10</v>
      </c>
      <c r="O169" s="9"/>
      <c r="P169" s="1"/>
    </row>
    <row r="170" spans="1:16" x14ac:dyDescent="0.3">
      <c r="A170" s="2" t="s">
        <v>213</v>
      </c>
      <c r="B170" s="2"/>
      <c r="C170" s="2"/>
      <c r="D170" s="2"/>
      <c r="E170" s="2"/>
      <c r="F170" s="2"/>
      <c r="G170" s="2"/>
      <c r="H170" s="2"/>
      <c r="I170" s="3"/>
      <c r="J170" s="4"/>
      <c r="K170" s="5"/>
      <c r="L170" s="6"/>
      <c r="M170" s="7"/>
      <c r="N170" s="8"/>
      <c r="O170" s="9"/>
      <c r="P170" s="1"/>
    </row>
    <row r="171" spans="1:16" x14ac:dyDescent="0.3">
      <c r="A171" s="2" t="s">
        <v>214</v>
      </c>
      <c r="B171" s="2"/>
      <c r="C171" s="2"/>
      <c r="D171" s="2"/>
      <c r="E171" s="2"/>
      <c r="F171" s="2"/>
      <c r="G171" s="2"/>
      <c r="H171" s="2"/>
      <c r="I171" s="3"/>
      <c r="J171" s="4"/>
      <c r="K171" s="5"/>
      <c r="L171" s="6"/>
      <c r="M171" s="7"/>
      <c r="N171" s="8"/>
      <c r="O171" s="9"/>
      <c r="P171" s="1"/>
    </row>
    <row r="172" spans="1:16" x14ac:dyDescent="0.3">
      <c r="A172" s="2" t="s">
        <v>128</v>
      </c>
      <c r="B172" s="2"/>
      <c r="C172" s="2"/>
      <c r="D172" s="2"/>
      <c r="E172" s="2"/>
      <c r="F172" s="2"/>
      <c r="G172" s="2"/>
      <c r="H172" s="2"/>
      <c r="I172" s="3"/>
      <c r="J172" s="4"/>
      <c r="K172" s="5"/>
      <c r="L172" s="6"/>
      <c r="M172" s="7"/>
      <c r="N172" s="8"/>
      <c r="O172" s="9"/>
      <c r="P172" s="1"/>
    </row>
    <row r="173" spans="1:16" x14ac:dyDescent="0.3">
      <c r="A173" s="2" t="s">
        <v>129</v>
      </c>
      <c r="B173" s="2"/>
      <c r="C173" s="2"/>
      <c r="D173" s="2"/>
      <c r="E173" s="2"/>
      <c r="F173" s="2"/>
      <c r="G173" s="2"/>
      <c r="H173" s="2"/>
      <c r="I173" s="3"/>
      <c r="J173" s="4"/>
      <c r="K173" s="5"/>
      <c r="L173" s="6"/>
      <c r="M173" s="7"/>
      <c r="N173" s="8"/>
      <c r="O173" s="9"/>
      <c r="P173" s="1"/>
    </row>
    <row r="174" spans="1:16" x14ac:dyDescent="0.3">
      <c r="A174" s="2" t="s">
        <v>130</v>
      </c>
      <c r="B174" s="2"/>
      <c r="C174" s="2"/>
      <c r="D174" s="2"/>
      <c r="E174" s="2"/>
      <c r="F174" s="2"/>
      <c r="G174" s="2"/>
      <c r="H174" s="2"/>
      <c r="I174" s="3"/>
      <c r="J174" s="4"/>
      <c r="K174" s="5"/>
      <c r="L174" s="6"/>
      <c r="M174" s="7"/>
      <c r="N174" s="8"/>
      <c r="O174" s="9"/>
      <c r="P174" s="1"/>
    </row>
    <row r="175" spans="1:16" x14ac:dyDescent="0.3">
      <c r="A175" s="2" t="s">
        <v>215</v>
      </c>
      <c r="B175" s="2"/>
      <c r="C175" s="2"/>
      <c r="D175" s="2"/>
      <c r="E175" s="2"/>
      <c r="F175" s="2"/>
      <c r="G175" s="2"/>
      <c r="H175" s="2"/>
      <c r="I175" s="3"/>
      <c r="J175" s="4"/>
      <c r="K175" s="5"/>
      <c r="L175" s="6"/>
      <c r="M175" s="7"/>
      <c r="N175" s="8"/>
      <c r="O175" s="9"/>
      <c r="P175" s="1"/>
    </row>
    <row r="176" spans="1:16" x14ac:dyDescent="0.3">
      <c r="A176" s="2" t="s">
        <v>216</v>
      </c>
      <c r="B176" s="2"/>
      <c r="C176" s="2"/>
      <c r="D176" s="2"/>
      <c r="E176" s="2"/>
      <c r="F176" s="2"/>
      <c r="G176" s="2"/>
      <c r="H176" s="2"/>
      <c r="I176" s="3"/>
      <c r="J176" s="4"/>
      <c r="K176" s="5"/>
      <c r="L176" s="6"/>
      <c r="M176" s="7"/>
      <c r="N176" s="8"/>
      <c r="O176" s="9"/>
      <c r="P176" s="1"/>
    </row>
    <row r="177" spans="1:16" x14ac:dyDescent="0.3">
      <c r="A177" s="2" t="s">
        <v>131</v>
      </c>
      <c r="B177" s="2"/>
      <c r="C177" s="2"/>
      <c r="D177" s="2"/>
      <c r="E177" s="2"/>
      <c r="F177" s="2"/>
      <c r="G177" s="2"/>
      <c r="H177" s="2"/>
      <c r="I177" s="3"/>
      <c r="J177" s="4"/>
      <c r="K177" s="5"/>
      <c r="L177" s="6"/>
      <c r="M177" s="7"/>
      <c r="N177" s="8"/>
      <c r="O177" s="9"/>
      <c r="P177" s="1"/>
    </row>
    <row r="178" spans="1:16" x14ac:dyDescent="0.3">
      <c r="A178" s="2" t="s">
        <v>132</v>
      </c>
      <c r="B178" s="2"/>
      <c r="C178" s="2"/>
      <c r="D178" s="2"/>
      <c r="E178" s="2"/>
      <c r="F178" s="2"/>
      <c r="G178" s="2"/>
      <c r="H178" s="2"/>
      <c r="I178" s="3"/>
      <c r="J178" s="4"/>
      <c r="K178" s="5"/>
      <c r="L178" s="6"/>
      <c r="M178" s="7"/>
      <c r="N178" s="8"/>
      <c r="O178" s="9"/>
      <c r="P178" s="1"/>
    </row>
    <row r="179" spans="1:16" x14ac:dyDescent="0.3">
      <c r="A179" s="2" t="s">
        <v>133</v>
      </c>
      <c r="B179" s="2"/>
      <c r="C179" s="2"/>
      <c r="D179" s="2"/>
      <c r="E179" s="2"/>
      <c r="F179" s="2"/>
      <c r="G179" s="2"/>
      <c r="H179" s="2"/>
      <c r="I179" s="3"/>
      <c r="J179" s="4"/>
      <c r="K179" s="5"/>
      <c r="L179" s="6"/>
      <c r="M179" s="7"/>
      <c r="N179" s="8"/>
      <c r="O179" s="9"/>
      <c r="P179" s="1"/>
    </row>
    <row r="180" spans="1:16" x14ac:dyDescent="0.3">
      <c r="A180" s="2" t="s">
        <v>134</v>
      </c>
      <c r="B180" s="2"/>
      <c r="C180" s="2"/>
      <c r="D180" s="2"/>
      <c r="E180" s="2"/>
      <c r="F180" s="2"/>
      <c r="G180" s="2"/>
      <c r="H180" s="2"/>
      <c r="I180" s="3"/>
      <c r="J180" s="4"/>
      <c r="K180" s="5"/>
      <c r="L180" s="6"/>
      <c r="M180" s="7"/>
      <c r="N180" s="8"/>
      <c r="O180" s="9"/>
      <c r="P180" s="1"/>
    </row>
    <row r="181" spans="1:16" x14ac:dyDescent="0.3">
      <c r="A181" s="2" t="s">
        <v>217</v>
      </c>
      <c r="B181" s="2"/>
      <c r="C181" s="2"/>
      <c r="D181" s="2"/>
      <c r="E181" s="2"/>
      <c r="F181" s="2"/>
      <c r="G181" s="2"/>
      <c r="H181" s="2"/>
      <c r="I181" s="3"/>
      <c r="J181" s="4"/>
      <c r="K181" s="5"/>
      <c r="L181" s="6"/>
      <c r="M181" s="7"/>
      <c r="N181" s="8"/>
      <c r="O181" s="9"/>
      <c r="P181" s="1"/>
    </row>
    <row r="182" spans="1:16" x14ac:dyDescent="0.3">
      <c r="A182" s="2" t="s">
        <v>135</v>
      </c>
      <c r="B182" s="2"/>
      <c r="C182" s="2"/>
      <c r="D182" s="2"/>
      <c r="E182" s="2"/>
      <c r="F182" s="2"/>
      <c r="G182" s="2"/>
      <c r="H182" s="2"/>
      <c r="I182" s="3"/>
      <c r="J182" s="4"/>
      <c r="K182" s="5"/>
      <c r="L182" s="6"/>
      <c r="M182" s="7"/>
      <c r="N182" s="8"/>
      <c r="O182" s="9"/>
      <c r="P182" s="1"/>
    </row>
    <row r="183" spans="1:16" x14ac:dyDescent="0.3">
      <c r="A183" s="2" t="s">
        <v>235</v>
      </c>
      <c r="B183" s="2"/>
      <c r="C183" s="2"/>
      <c r="D183" s="2"/>
      <c r="E183" s="2"/>
      <c r="F183" s="2"/>
      <c r="G183" s="2"/>
      <c r="H183" s="2"/>
      <c r="I183" s="3"/>
      <c r="J183" s="4"/>
      <c r="K183" s="5"/>
      <c r="L183" s="6"/>
      <c r="M183" s="7"/>
      <c r="N183" s="8"/>
      <c r="O183" s="9"/>
      <c r="P183" s="1"/>
    </row>
    <row r="184" spans="1:16" x14ac:dyDescent="0.3">
      <c r="A184" s="2" t="s">
        <v>136</v>
      </c>
      <c r="B184" s="2"/>
      <c r="C184" s="2"/>
      <c r="D184" s="2"/>
      <c r="E184" s="2"/>
      <c r="F184" s="2"/>
      <c r="G184" s="2"/>
      <c r="H184" s="2"/>
      <c r="I184" s="3"/>
      <c r="J184" s="4"/>
      <c r="K184" s="5"/>
      <c r="L184" s="6"/>
      <c r="M184" s="7"/>
      <c r="N184" s="8"/>
      <c r="O184" s="9"/>
      <c r="P184" s="1"/>
    </row>
    <row r="185" spans="1:16" x14ac:dyDescent="0.3">
      <c r="A185" s="2" t="s">
        <v>137</v>
      </c>
      <c r="B185" s="2"/>
      <c r="C185" s="2"/>
      <c r="D185" s="2"/>
      <c r="E185" s="2"/>
      <c r="F185" s="2"/>
      <c r="G185" s="2"/>
      <c r="H185" s="2"/>
      <c r="I185" s="3"/>
      <c r="J185" s="4"/>
      <c r="K185" s="5"/>
      <c r="L185" s="6"/>
      <c r="M185" s="7"/>
      <c r="N185" s="8"/>
      <c r="O185" s="9"/>
      <c r="P185" s="1"/>
    </row>
    <row r="186" spans="1:16" x14ac:dyDescent="0.3">
      <c r="A186" s="2" t="s">
        <v>138</v>
      </c>
      <c r="B186" s="2"/>
      <c r="C186" s="2"/>
      <c r="D186" s="2"/>
      <c r="E186" s="2"/>
      <c r="F186" s="2"/>
      <c r="G186" s="2"/>
      <c r="H186" s="2"/>
      <c r="I186" s="3"/>
      <c r="J186" s="4">
        <v>1376</v>
      </c>
      <c r="K186" s="5">
        <v>300</v>
      </c>
      <c r="L186" s="6">
        <v>0</v>
      </c>
      <c r="M186" s="7">
        <v>0</v>
      </c>
      <c r="N186" s="8"/>
      <c r="O186" s="9"/>
      <c r="P186" s="1"/>
    </row>
    <row r="187" spans="1:16" x14ac:dyDescent="0.3">
      <c r="A187" s="9" t="s">
        <v>46</v>
      </c>
      <c r="B187" s="9"/>
      <c r="C187" s="9"/>
      <c r="D187" s="9"/>
      <c r="E187" s="9"/>
      <c r="F187" s="9"/>
      <c r="G187" s="9"/>
      <c r="H187" s="9"/>
      <c r="I187" s="9"/>
      <c r="J187" s="9">
        <v>1376</v>
      </c>
      <c r="K187" s="9"/>
      <c r="L187" s="9"/>
      <c r="M187" s="9"/>
      <c r="N187" s="9"/>
      <c r="O187" s="9"/>
      <c r="P187" s="1"/>
    </row>
    <row r="188" spans="1:16" x14ac:dyDescent="0.3">
      <c r="A188" s="9" t="s">
        <v>18</v>
      </c>
      <c r="B188" s="9"/>
      <c r="C188" s="9"/>
      <c r="D188" s="9"/>
      <c r="E188" s="9"/>
      <c r="F188" s="9"/>
      <c r="G188" s="9"/>
      <c r="H188" s="9"/>
      <c r="I188" s="9"/>
      <c r="J188" s="9">
        <v>1376</v>
      </c>
      <c r="K188" s="9">
        <v>300</v>
      </c>
      <c r="L188" s="9"/>
      <c r="M188" s="9"/>
      <c r="N188" s="9"/>
      <c r="O188" s="9"/>
      <c r="P188" s="1"/>
    </row>
    <row r="189" spans="1:16" x14ac:dyDescent="0.3">
      <c r="A189" s="2" t="s">
        <v>139</v>
      </c>
      <c r="B189" s="2"/>
      <c r="C189" s="2"/>
      <c r="D189" s="2"/>
      <c r="E189" s="2"/>
      <c r="F189" s="2"/>
      <c r="G189" s="2"/>
      <c r="H189" s="2"/>
      <c r="I189" s="3"/>
      <c r="J189" s="4"/>
      <c r="K189" s="5"/>
      <c r="L189" s="6"/>
      <c r="M189" s="7"/>
      <c r="N189" s="8"/>
      <c r="O189" s="9"/>
      <c r="P189" s="1"/>
    </row>
    <row r="190" spans="1:16" x14ac:dyDescent="0.3">
      <c r="A190" s="2" t="s">
        <v>140</v>
      </c>
      <c r="B190" s="2"/>
      <c r="C190" s="2"/>
      <c r="D190" s="2"/>
      <c r="G190" s="2"/>
      <c r="H190" s="2"/>
      <c r="I190" s="3"/>
      <c r="J190" s="4"/>
      <c r="K190" s="5">
        <v>0</v>
      </c>
      <c r="L190" s="6">
        <v>0</v>
      </c>
      <c r="M190" s="7">
        <v>100</v>
      </c>
      <c r="N190" s="8">
        <v>100</v>
      </c>
      <c r="O190" s="9"/>
      <c r="P190" s="1"/>
    </row>
    <row r="191" spans="1:16" x14ac:dyDescent="0.3">
      <c r="A191" s="9" t="s">
        <v>46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>
        <v>45</v>
      </c>
      <c r="N191" s="9">
        <v>100</v>
      </c>
      <c r="O191" s="9"/>
      <c r="P191" s="1"/>
    </row>
    <row r="192" spans="1:16" x14ac:dyDescent="0.3">
      <c r="A192" s="9" t="s">
        <v>18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100</v>
      </c>
      <c r="N192" s="9"/>
      <c r="O192" s="9"/>
      <c r="P192" s="1"/>
    </row>
    <row r="193" spans="1:16" x14ac:dyDescent="0.3">
      <c r="A193" s="2" t="s">
        <v>141</v>
      </c>
      <c r="B193" s="2"/>
      <c r="C193" s="2"/>
      <c r="D193" s="2"/>
      <c r="E193" s="2"/>
      <c r="F193" s="2"/>
      <c r="G193" s="2"/>
      <c r="H193" s="2"/>
      <c r="I193" s="3"/>
      <c r="J193" s="4"/>
      <c r="K193" s="5"/>
      <c r="L193" s="6"/>
      <c r="M193" s="7"/>
      <c r="N193" s="8"/>
      <c r="O193" s="9"/>
      <c r="P193" s="1"/>
    </row>
    <row r="194" spans="1:16" x14ac:dyDescent="0.3">
      <c r="A194" s="2" t="s">
        <v>142</v>
      </c>
      <c r="B194" s="2"/>
      <c r="C194" s="2"/>
      <c r="D194" s="2"/>
      <c r="E194" s="2"/>
      <c r="F194" s="2"/>
      <c r="G194" s="2"/>
      <c r="H194" s="2"/>
      <c r="I194" s="27">
        <v>204.00000000000003</v>
      </c>
      <c r="J194" s="28">
        <v>201</v>
      </c>
      <c r="K194" s="22">
        <v>222</v>
      </c>
      <c r="L194" s="23">
        <v>204.00000000000003</v>
      </c>
      <c r="M194" s="11">
        <v>189</v>
      </c>
      <c r="N194" s="12">
        <v>192</v>
      </c>
      <c r="O194" s="9"/>
      <c r="P194" s="1"/>
    </row>
    <row r="195" spans="1:16" x14ac:dyDescent="0.3">
      <c r="A195" s="14" t="s">
        <v>12</v>
      </c>
      <c r="B195" s="14"/>
      <c r="C195" s="14"/>
      <c r="D195" s="14"/>
      <c r="E195" s="14"/>
      <c r="F195" s="14"/>
      <c r="G195" s="14"/>
      <c r="H195" s="14"/>
      <c r="I195" s="15">
        <v>204.00000000000003</v>
      </c>
      <c r="J195" s="15">
        <v>201</v>
      </c>
      <c r="K195" s="15">
        <v>222</v>
      </c>
      <c r="L195" s="15">
        <v>204.00000000000003</v>
      </c>
      <c r="M195" s="15">
        <v>189</v>
      </c>
      <c r="N195" s="15">
        <v>192</v>
      </c>
      <c r="O195" s="9"/>
      <c r="P195" s="1"/>
    </row>
    <row r="196" spans="1:16" x14ac:dyDescent="0.3">
      <c r="A196" s="2" t="s">
        <v>143</v>
      </c>
      <c r="B196" s="2"/>
      <c r="C196" s="2"/>
      <c r="D196" s="2"/>
      <c r="E196" s="2"/>
      <c r="F196" s="2"/>
      <c r="G196" s="2"/>
      <c r="H196" s="2"/>
      <c r="I196" s="3"/>
      <c r="J196" s="4"/>
      <c r="K196" s="5"/>
      <c r="L196" s="6"/>
      <c r="M196" s="7"/>
      <c r="N196" s="8"/>
      <c r="O196" s="9"/>
      <c r="P196" s="1"/>
    </row>
    <row r="197" spans="1:16" x14ac:dyDescent="0.3">
      <c r="A197" s="2" t="s">
        <v>144</v>
      </c>
      <c r="B197" s="2"/>
      <c r="C197" s="2"/>
      <c r="D197" s="2"/>
      <c r="E197" s="2"/>
      <c r="F197" s="2"/>
      <c r="G197" s="2"/>
      <c r="H197" s="2"/>
      <c r="I197" s="3"/>
      <c r="J197" s="4"/>
      <c r="K197" s="5"/>
      <c r="L197" s="6"/>
      <c r="M197" s="7"/>
      <c r="N197" s="8"/>
      <c r="O197" s="9"/>
      <c r="P197" s="1"/>
    </row>
    <row r="198" spans="1:16" x14ac:dyDescent="0.3">
      <c r="A198" s="2" t="s">
        <v>218</v>
      </c>
      <c r="B198" s="2"/>
      <c r="C198" s="2"/>
      <c r="D198" s="2"/>
      <c r="E198" s="2"/>
      <c r="F198" s="2"/>
      <c r="G198" s="2"/>
      <c r="H198" s="2"/>
      <c r="I198" s="3"/>
      <c r="J198" s="4"/>
      <c r="K198" s="5"/>
      <c r="L198" s="6"/>
      <c r="M198" s="7"/>
      <c r="N198" s="8">
        <v>230</v>
      </c>
      <c r="O198" s="9"/>
      <c r="P198" s="1"/>
    </row>
    <row r="199" spans="1:16" x14ac:dyDescent="0.3">
      <c r="A199" s="9" t="s">
        <v>18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>
        <v>230</v>
      </c>
      <c r="O199" s="9"/>
      <c r="P199" s="1"/>
    </row>
    <row r="200" spans="1:16" x14ac:dyDescent="0.3">
      <c r="A200" s="2" t="s">
        <v>145</v>
      </c>
      <c r="B200" s="2"/>
      <c r="C200" s="2"/>
      <c r="D200" s="2"/>
      <c r="E200" s="2"/>
      <c r="F200" s="2"/>
      <c r="G200" s="2"/>
      <c r="H200" s="2"/>
      <c r="I200" s="3"/>
      <c r="J200" s="4"/>
      <c r="K200" s="5"/>
      <c r="L200" s="6"/>
      <c r="M200" s="7"/>
      <c r="N200" s="8"/>
      <c r="O200" s="9"/>
      <c r="P200" s="1"/>
    </row>
    <row r="201" spans="1:16" x14ac:dyDescent="0.3">
      <c r="A201" s="2" t="s">
        <v>219</v>
      </c>
      <c r="B201" s="2"/>
      <c r="C201" s="2"/>
      <c r="D201" s="2"/>
      <c r="E201" s="2"/>
      <c r="F201" s="2"/>
      <c r="G201" s="2"/>
      <c r="H201" s="2"/>
      <c r="I201" s="3"/>
      <c r="J201" s="4"/>
      <c r="K201" s="5"/>
      <c r="L201" s="6"/>
      <c r="M201" s="7"/>
      <c r="N201" s="8"/>
      <c r="O201" s="9"/>
      <c r="P201" s="1"/>
    </row>
    <row r="202" spans="1:16" x14ac:dyDescent="0.3">
      <c r="A202" s="2" t="s">
        <v>220</v>
      </c>
      <c r="B202" s="2"/>
      <c r="C202" s="2"/>
      <c r="D202" s="2"/>
      <c r="E202" s="2"/>
      <c r="F202" s="2"/>
      <c r="G202" s="2"/>
      <c r="H202" s="2"/>
      <c r="I202" s="3"/>
      <c r="J202" s="4"/>
      <c r="K202" s="5"/>
      <c r="L202" s="6"/>
      <c r="M202" s="7"/>
      <c r="N202" s="8"/>
      <c r="O202" s="9"/>
      <c r="P202" s="1"/>
    </row>
    <row r="203" spans="1:16" x14ac:dyDescent="0.3">
      <c r="A203" s="2" t="s">
        <v>221</v>
      </c>
      <c r="B203" s="2"/>
      <c r="C203" s="2"/>
      <c r="D203" s="2"/>
      <c r="E203" s="2"/>
      <c r="F203" s="2"/>
      <c r="G203" s="2"/>
      <c r="H203" s="2"/>
      <c r="I203" s="3"/>
      <c r="J203" s="4"/>
      <c r="K203" s="5"/>
      <c r="L203" s="6"/>
      <c r="M203" s="7"/>
      <c r="N203" s="8"/>
      <c r="O203" s="9"/>
      <c r="P203" s="1"/>
    </row>
    <row r="204" spans="1:16" x14ac:dyDescent="0.3">
      <c r="A204" s="2" t="s">
        <v>236</v>
      </c>
      <c r="B204" s="2"/>
      <c r="C204" s="2"/>
      <c r="D204" s="2"/>
      <c r="E204" s="2"/>
      <c r="F204" s="2"/>
      <c r="G204" s="2"/>
      <c r="H204" s="2"/>
      <c r="I204" s="3"/>
      <c r="J204" s="4"/>
      <c r="K204" s="5"/>
      <c r="L204" s="6"/>
      <c r="M204" s="7"/>
      <c r="N204" s="8"/>
      <c r="O204" s="9"/>
      <c r="P204" s="1"/>
    </row>
    <row r="205" spans="1:16" x14ac:dyDescent="0.3">
      <c r="A205" s="2" t="s">
        <v>222</v>
      </c>
      <c r="B205" s="2"/>
      <c r="C205" s="2"/>
      <c r="D205" s="2"/>
      <c r="E205" s="2"/>
      <c r="F205" s="2"/>
      <c r="G205" s="2"/>
      <c r="H205" s="2"/>
      <c r="I205" s="27">
        <v>2.04</v>
      </c>
      <c r="J205" s="28">
        <v>136.01</v>
      </c>
      <c r="K205" s="22">
        <v>150.22</v>
      </c>
      <c r="L205" s="23">
        <v>138.04</v>
      </c>
      <c r="M205" s="11">
        <v>203.49</v>
      </c>
      <c r="N205" s="12">
        <v>268.8</v>
      </c>
      <c r="O205" s="26">
        <v>268.8</v>
      </c>
      <c r="P205" s="29">
        <v>524.79999999999995</v>
      </c>
    </row>
    <row r="206" spans="1:16" x14ac:dyDescent="0.3">
      <c r="A206" s="30" t="s">
        <v>146</v>
      </c>
      <c r="B206" s="30"/>
      <c r="C206" s="30"/>
      <c r="D206" s="30"/>
      <c r="E206" s="30"/>
      <c r="F206" s="30"/>
      <c r="G206" s="30"/>
      <c r="H206" s="30"/>
      <c r="I206" s="9"/>
      <c r="J206" s="9"/>
      <c r="K206" s="9"/>
      <c r="L206" s="9"/>
      <c r="M206" s="9"/>
      <c r="N206" s="9"/>
      <c r="O206" s="9"/>
      <c r="P206" s="31"/>
    </row>
    <row r="207" spans="1:16" x14ac:dyDescent="0.3">
      <c r="A207" s="30" t="s">
        <v>147</v>
      </c>
      <c r="B207" s="30"/>
      <c r="C207" s="30"/>
      <c r="D207" s="30"/>
      <c r="E207" s="30"/>
      <c r="F207" s="30"/>
      <c r="G207" s="30"/>
      <c r="H207" s="30"/>
      <c r="I207" s="9"/>
      <c r="J207" s="9"/>
      <c r="K207" s="9"/>
      <c r="L207" s="9"/>
      <c r="M207" s="9"/>
      <c r="N207" s="9"/>
      <c r="O207" s="9"/>
      <c r="P207" s="26">
        <v>256</v>
      </c>
    </row>
    <row r="208" spans="1:16" ht="240" x14ac:dyDescent="0.3">
      <c r="A208" s="32" t="s">
        <v>148</v>
      </c>
      <c r="B208" s="32"/>
      <c r="C208" s="32"/>
      <c r="D208" s="32"/>
      <c r="E208" s="32"/>
      <c r="F208" s="32"/>
      <c r="G208" s="32"/>
      <c r="H208" s="32"/>
      <c r="I208" s="26">
        <v>2.04</v>
      </c>
      <c r="J208" s="26">
        <v>2.0100000000000002</v>
      </c>
      <c r="K208" s="26">
        <v>2.2199999999999998</v>
      </c>
      <c r="L208" s="26">
        <v>2.04</v>
      </c>
      <c r="M208" s="26">
        <v>1.8900000000000001</v>
      </c>
      <c r="N208" s="26">
        <v>64</v>
      </c>
      <c r="O208" s="26">
        <v>64</v>
      </c>
      <c r="P208" s="26">
        <v>64</v>
      </c>
    </row>
    <row r="209" spans="1:16" ht="36" x14ac:dyDescent="0.3">
      <c r="A209" s="33" t="s">
        <v>149</v>
      </c>
      <c r="B209" s="33"/>
      <c r="C209" s="33"/>
      <c r="D209" s="33"/>
      <c r="E209" s="33"/>
      <c r="F209" s="33"/>
      <c r="G209" s="33"/>
      <c r="H209" s="33"/>
      <c r="I209" s="9"/>
      <c r="J209" s="9"/>
      <c r="K209" s="26"/>
      <c r="L209" s="26"/>
      <c r="M209" s="26">
        <v>75.599999999999994</v>
      </c>
      <c r="N209" s="26">
        <v>76.8</v>
      </c>
      <c r="O209" s="26">
        <v>76.8</v>
      </c>
      <c r="P209" s="26">
        <v>76.8</v>
      </c>
    </row>
    <row r="210" spans="1:16" ht="24" x14ac:dyDescent="0.3">
      <c r="A210" s="33" t="s">
        <v>150</v>
      </c>
      <c r="B210" s="33"/>
      <c r="C210" s="33"/>
      <c r="D210" s="33"/>
      <c r="E210" s="33"/>
      <c r="F210" s="33"/>
      <c r="G210" s="33"/>
      <c r="H210" s="33"/>
      <c r="I210" s="9"/>
      <c r="J210" s="26">
        <v>134</v>
      </c>
      <c r="K210" s="26">
        <v>148</v>
      </c>
      <c r="L210" s="26">
        <v>136</v>
      </c>
      <c r="M210" s="26">
        <v>126</v>
      </c>
      <c r="N210" s="26">
        <v>128</v>
      </c>
      <c r="O210" s="26">
        <v>128</v>
      </c>
      <c r="P210" s="26">
        <v>128</v>
      </c>
    </row>
    <row r="211" spans="1:16" ht="36" x14ac:dyDescent="0.3">
      <c r="A211" s="33" t="s">
        <v>151</v>
      </c>
      <c r="B211" s="33"/>
      <c r="C211" s="33"/>
      <c r="D211" s="33"/>
      <c r="E211" s="33"/>
      <c r="F211" s="33"/>
      <c r="G211" s="33"/>
      <c r="H211" s="33"/>
      <c r="I211" s="9"/>
      <c r="J211" s="9"/>
      <c r="K211" s="26"/>
      <c r="L211" s="26"/>
      <c r="M211" s="26"/>
      <c r="N211" s="9"/>
      <c r="O211" s="9"/>
      <c r="P211" s="26"/>
    </row>
    <row r="212" spans="1:16" x14ac:dyDescent="0.3">
      <c r="A212" s="2" t="s">
        <v>152</v>
      </c>
      <c r="B212" s="2"/>
      <c r="C212" s="2"/>
      <c r="D212" s="2"/>
      <c r="E212" s="2"/>
      <c r="F212" s="2"/>
      <c r="G212" s="2"/>
      <c r="H212" s="2"/>
      <c r="I212" s="3"/>
      <c r="J212" s="4"/>
      <c r="K212" s="5"/>
      <c r="L212" s="6"/>
      <c r="M212" s="7"/>
      <c r="N212" s="8"/>
      <c r="O212" s="9"/>
      <c r="P212" s="1"/>
    </row>
    <row r="213" spans="1:16" x14ac:dyDescent="0.3">
      <c r="A213" s="2" t="s">
        <v>153</v>
      </c>
      <c r="B213" s="2"/>
      <c r="C213" s="2"/>
      <c r="D213" s="2"/>
      <c r="E213" s="2"/>
      <c r="F213" s="2"/>
      <c r="G213" s="2"/>
      <c r="H213" s="2"/>
      <c r="I213" s="3"/>
      <c r="J213" s="4"/>
      <c r="K213" s="5"/>
      <c r="L213" s="6"/>
      <c r="M213" s="7"/>
      <c r="N213" s="8"/>
      <c r="O213" s="9"/>
      <c r="P213" s="1"/>
    </row>
    <row r="214" spans="1:16" x14ac:dyDescent="0.3">
      <c r="A214" s="2" t="s">
        <v>154</v>
      </c>
      <c r="B214" s="2"/>
      <c r="C214" s="2"/>
      <c r="D214" s="2"/>
      <c r="E214" s="2"/>
      <c r="F214" s="2"/>
      <c r="G214" s="2"/>
      <c r="H214" s="2"/>
      <c r="I214" s="3"/>
      <c r="J214" s="4"/>
      <c r="K214" s="5"/>
      <c r="L214" s="6"/>
      <c r="M214" s="7"/>
      <c r="N214" s="8"/>
      <c r="O214" s="9"/>
      <c r="P214" s="1"/>
    </row>
    <row r="215" spans="1:16" x14ac:dyDescent="0.3">
      <c r="A215" s="2" t="s">
        <v>223</v>
      </c>
      <c r="B215" s="2"/>
      <c r="C215" s="2"/>
      <c r="D215" s="2"/>
      <c r="E215" s="2"/>
      <c r="F215" s="2"/>
      <c r="G215" s="2"/>
      <c r="H215" s="2"/>
      <c r="I215" s="3"/>
      <c r="J215" s="4"/>
      <c r="K215" s="5"/>
      <c r="L215" s="6"/>
      <c r="M215" s="7"/>
      <c r="N215" s="8"/>
      <c r="O215" s="9"/>
      <c r="P215" s="1"/>
    </row>
    <row r="216" spans="1:16" x14ac:dyDescent="0.3">
      <c r="A216" s="2" t="s">
        <v>155</v>
      </c>
      <c r="B216" s="2"/>
      <c r="C216" s="2"/>
      <c r="D216" s="2"/>
      <c r="E216" s="2"/>
      <c r="F216" s="2"/>
      <c r="G216" s="2"/>
      <c r="H216" s="2"/>
      <c r="I216" s="3">
        <v>954</v>
      </c>
      <c r="J216" s="4">
        <v>1159</v>
      </c>
      <c r="K216" s="5">
        <f>K217</f>
        <v>1266</v>
      </c>
      <c r="L216" s="6">
        <f>L217</f>
        <v>1344</v>
      </c>
      <c r="M216" s="7">
        <v>1500</v>
      </c>
      <c r="N216" s="8">
        <v>1200</v>
      </c>
      <c r="O216" s="9">
        <v>1500</v>
      </c>
      <c r="P216" s="1"/>
    </row>
    <row r="217" spans="1:16" x14ac:dyDescent="0.3">
      <c r="A217" s="9" t="s">
        <v>156</v>
      </c>
      <c r="B217" s="9"/>
      <c r="C217" s="9"/>
      <c r="D217" s="9"/>
      <c r="E217" s="9"/>
      <c r="F217" s="9"/>
      <c r="G217" s="9"/>
      <c r="H217" s="9"/>
      <c r="I217" s="9"/>
      <c r="J217" s="9">
        <v>1159</v>
      </c>
      <c r="K217" s="9">
        <v>1266</v>
      </c>
      <c r="L217" s="9">
        <v>1344</v>
      </c>
      <c r="M217" s="9">
        <v>1500</v>
      </c>
      <c r="N217" s="9">
        <v>1200</v>
      </c>
      <c r="O217" s="9"/>
      <c r="P217" s="1"/>
    </row>
    <row r="218" spans="1:16" x14ac:dyDescent="0.3">
      <c r="A218" s="9" t="s">
        <v>157</v>
      </c>
      <c r="B218" s="9"/>
      <c r="C218" s="9"/>
      <c r="D218" s="9"/>
      <c r="E218" s="9"/>
      <c r="F218" s="9"/>
      <c r="G218" s="9"/>
      <c r="H218" s="9"/>
      <c r="I218" s="9">
        <v>954</v>
      </c>
      <c r="J218" s="9"/>
      <c r="K218" s="9">
        <v>1200</v>
      </c>
      <c r="L218" s="9">
        <v>1260</v>
      </c>
      <c r="M218" s="9">
        <v>1500</v>
      </c>
      <c r="N218" s="9">
        <v>1200</v>
      </c>
      <c r="O218" s="9"/>
      <c r="P218" s="1"/>
    </row>
    <row r="219" spans="1:16" x14ac:dyDescent="0.3">
      <c r="A219" s="2" t="s">
        <v>158</v>
      </c>
      <c r="B219" s="2"/>
      <c r="C219" s="2"/>
      <c r="D219" s="2"/>
      <c r="E219" s="2"/>
      <c r="F219" s="2"/>
      <c r="G219" s="2"/>
      <c r="H219" s="2"/>
      <c r="I219" s="3"/>
      <c r="J219" s="4"/>
      <c r="K219" s="5"/>
      <c r="L219" s="6"/>
      <c r="M219" s="7"/>
      <c r="N219" s="8"/>
      <c r="O219" s="9"/>
      <c r="P219" s="1"/>
    </row>
    <row r="220" spans="1:16" x14ac:dyDescent="0.3">
      <c r="A220" s="2" t="s">
        <v>159</v>
      </c>
      <c r="B220" s="2"/>
      <c r="C220" s="2"/>
      <c r="D220" s="2"/>
      <c r="E220" s="2"/>
      <c r="F220" s="2"/>
      <c r="G220" s="2"/>
      <c r="H220" s="2"/>
      <c r="I220" s="3"/>
      <c r="J220" s="4"/>
      <c r="K220" s="5"/>
      <c r="L220" s="6"/>
      <c r="M220" s="7"/>
      <c r="N220" s="8">
        <v>240</v>
      </c>
      <c r="O220" s="9"/>
      <c r="P220" s="1"/>
    </row>
    <row r="221" spans="1:16" x14ac:dyDescent="0.3">
      <c r="A221" s="9" t="s">
        <v>18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>
        <v>240</v>
      </c>
      <c r="O221" s="9"/>
      <c r="P221" s="1"/>
    </row>
    <row r="222" spans="1:16" x14ac:dyDescent="0.3">
      <c r="A222" s="2" t="s">
        <v>224</v>
      </c>
      <c r="B222" s="2"/>
      <c r="C222" s="2"/>
      <c r="D222" s="2"/>
      <c r="E222" s="2"/>
      <c r="F222" s="2"/>
      <c r="G222" s="2"/>
      <c r="H222" s="2"/>
      <c r="I222" s="3"/>
      <c r="J222" s="4"/>
      <c r="K222" s="5"/>
      <c r="L222" s="6"/>
      <c r="M222" s="7"/>
      <c r="N222" s="8"/>
      <c r="O222" s="9"/>
      <c r="P222" s="1"/>
    </row>
    <row r="223" spans="1:16" x14ac:dyDescent="0.3">
      <c r="A223" s="2" t="s">
        <v>160</v>
      </c>
      <c r="B223" s="2"/>
      <c r="C223" s="2"/>
      <c r="D223" s="2"/>
      <c r="E223" s="2"/>
      <c r="F223" s="2"/>
      <c r="G223" s="2"/>
      <c r="H223" s="2"/>
      <c r="I223" s="3"/>
      <c r="J223" s="4"/>
      <c r="K223" s="5"/>
      <c r="L223" s="6"/>
      <c r="M223" s="7"/>
      <c r="N223" s="8"/>
      <c r="O223" s="9"/>
      <c r="P223" s="1"/>
    </row>
    <row r="224" spans="1:16" x14ac:dyDescent="0.3">
      <c r="A224" s="2" t="s">
        <v>225</v>
      </c>
      <c r="B224" s="2"/>
      <c r="C224" s="2"/>
      <c r="D224" s="2"/>
      <c r="E224" s="2"/>
      <c r="F224" s="2"/>
      <c r="G224" s="2"/>
      <c r="H224" s="2"/>
      <c r="I224" s="3"/>
      <c r="J224" s="4"/>
      <c r="K224" s="22">
        <v>222</v>
      </c>
      <c r="L224" s="23">
        <v>204.00000000000003</v>
      </c>
      <c r="M224" s="11">
        <v>189</v>
      </c>
      <c r="N224" s="12">
        <v>192</v>
      </c>
      <c r="O224" s="9"/>
      <c r="P224" s="1"/>
    </row>
    <row r="225" spans="1:16" x14ac:dyDescent="0.3">
      <c r="A225" s="17" t="s">
        <v>161</v>
      </c>
      <c r="B225" s="17"/>
      <c r="C225" s="17"/>
      <c r="D225" s="17"/>
      <c r="E225" s="17"/>
      <c r="F225" s="17"/>
      <c r="G225" s="17"/>
      <c r="H225" s="17"/>
      <c r="I225" s="17"/>
      <c r="J225" s="34"/>
      <c r="K225" s="35">
        <v>222</v>
      </c>
      <c r="L225" s="35">
        <v>204.00000000000003</v>
      </c>
      <c r="M225" s="35">
        <v>189</v>
      </c>
      <c r="N225" s="35">
        <v>192</v>
      </c>
      <c r="O225" s="17"/>
      <c r="P225" s="1"/>
    </row>
    <row r="226" spans="1:16" x14ac:dyDescent="0.3">
      <c r="A226" s="2" t="s">
        <v>207</v>
      </c>
      <c r="B226" s="2"/>
      <c r="C226" s="2"/>
      <c r="D226" s="2"/>
      <c r="E226">
        <v>925</v>
      </c>
      <c r="F226">
        <v>1700</v>
      </c>
      <c r="G226">
        <v>1700</v>
      </c>
      <c r="H226">
        <f>350+500+150+250+120+500+60</f>
        <v>1930</v>
      </c>
      <c r="I226" s="9">
        <v>2986</v>
      </c>
      <c r="J226" s="4">
        <v>3433</v>
      </c>
      <c r="K226" s="5">
        <v>6116</v>
      </c>
      <c r="L226" s="6">
        <v>7726</v>
      </c>
      <c r="M226" s="7">
        <v>7546</v>
      </c>
      <c r="N226" s="8">
        <v>8651</v>
      </c>
      <c r="O226" s="31">
        <v>9290</v>
      </c>
      <c r="P226" s="1"/>
    </row>
    <row r="227" spans="1:16" x14ac:dyDescent="0.3">
      <c r="A227" s="9" t="s">
        <v>46</v>
      </c>
      <c r="B227" s="9"/>
      <c r="C227" s="9"/>
      <c r="D227" s="9"/>
      <c r="E227" s="9"/>
      <c r="F227" s="9"/>
      <c r="G227" s="9"/>
      <c r="H227" s="9"/>
      <c r="I227" s="9">
        <v>2986</v>
      </c>
      <c r="J227" s="9">
        <v>3433</v>
      </c>
      <c r="K227" s="9">
        <v>5810</v>
      </c>
      <c r="L227" s="9">
        <v>7700</v>
      </c>
      <c r="M227" s="9">
        <v>7546</v>
      </c>
      <c r="N227" s="9">
        <v>8651</v>
      </c>
      <c r="O227" s="9"/>
      <c r="P227" s="1"/>
    </row>
    <row r="228" spans="1:16" x14ac:dyDescent="0.3">
      <c r="A228" s="9" t="s">
        <v>18</v>
      </c>
      <c r="B228" s="9"/>
      <c r="C228" s="9"/>
      <c r="D228" s="9"/>
      <c r="E228" s="9"/>
      <c r="F228" s="9"/>
      <c r="G228" s="9"/>
      <c r="H228" s="9"/>
      <c r="I228" s="9"/>
      <c r="J228" s="9"/>
      <c r="K228" s="9">
        <v>6116</v>
      </c>
      <c r="L228" s="9">
        <v>7726</v>
      </c>
      <c r="M228" s="9">
        <v>7546</v>
      </c>
      <c r="N228" s="9"/>
      <c r="O228" s="9"/>
      <c r="P228" s="1"/>
    </row>
    <row r="229" spans="1:16" x14ac:dyDescent="0.3">
      <c r="A229" s="2" t="s">
        <v>226</v>
      </c>
      <c r="B229" s="2"/>
      <c r="C229" s="2"/>
      <c r="D229" s="2"/>
      <c r="E229" s="2"/>
      <c r="F229" s="2"/>
      <c r="G229" s="2"/>
      <c r="H229" s="2"/>
      <c r="I229" s="3"/>
      <c r="J229" s="4"/>
      <c r="K229" s="5"/>
      <c r="L229" s="6"/>
      <c r="M229" s="7"/>
      <c r="N229" s="8"/>
      <c r="O229" s="9"/>
      <c r="P229" s="1"/>
    </row>
    <row r="230" spans="1:16" x14ac:dyDescent="0.3">
      <c r="A230" s="2" t="s">
        <v>162</v>
      </c>
      <c r="B230" s="2"/>
      <c r="C230" s="2"/>
      <c r="D230" s="2"/>
      <c r="E230">
        <v>2004</v>
      </c>
      <c r="F230" s="2"/>
      <c r="G230" s="2"/>
      <c r="H230" s="2"/>
      <c r="I230" s="36">
        <v>425</v>
      </c>
      <c r="J230" s="4"/>
      <c r="K230" s="5"/>
      <c r="L230" s="6"/>
      <c r="M230" s="7">
        <v>30</v>
      </c>
      <c r="N230" s="37">
        <v>25</v>
      </c>
      <c r="O230" s="31"/>
      <c r="P230" s="1"/>
    </row>
    <row r="231" spans="1:16" x14ac:dyDescent="0.3">
      <c r="A231" s="9" t="s">
        <v>46</v>
      </c>
      <c r="B231" s="9"/>
      <c r="C231" s="9"/>
      <c r="D231" s="9"/>
      <c r="E231" s="9"/>
      <c r="F231" s="9"/>
      <c r="G231" s="9"/>
      <c r="H231" s="9"/>
      <c r="I231" s="9">
        <v>425</v>
      </c>
      <c r="J231" s="9"/>
      <c r="K231" s="9"/>
      <c r="L231" s="9"/>
      <c r="M231" s="9"/>
      <c r="N231" s="9"/>
      <c r="O231" s="9"/>
      <c r="P231" s="1"/>
    </row>
    <row r="232" spans="1:16" x14ac:dyDescent="0.3">
      <c r="A232" s="9" t="s">
        <v>18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>
        <v>30</v>
      </c>
      <c r="N232" s="9">
        <v>25</v>
      </c>
      <c r="O232" s="9"/>
      <c r="P232" s="1"/>
    </row>
    <row r="233" spans="1:16" x14ac:dyDescent="0.3">
      <c r="A233" s="2" t="s">
        <v>227</v>
      </c>
      <c r="B233" s="2"/>
      <c r="C233" s="2"/>
      <c r="D233" s="2"/>
      <c r="E233" s="2"/>
      <c r="F233" s="2"/>
      <c r="G233" s="2"/>
      <c r="H233" s="2"/>
      <c r="I233" s="3"/>
      <c r="J233" s="4"/>
      <c r="K233" s="5"/>
      <c r="L233" s="6"/>
      <c r="M233" s="7"/>
      <c r="N233" s="38"/>
      <c r="O233" s="31"/>
      <c r="P233" s="1"/>
    </row>
    <row r="234" spans="1:16" x14ac:dyDescent="0.3">
      <c r="A234" s="2" t="s">
        <v>163</v>
      </c>
      <c r="B234" s="2"/>
      <c r="C234" s="2"/>
      <c r="D234" s="2"/>
      <c r="E234" s="2"/>
      <c r="F234" s="2"/>
      <c r="G234" s="2"/>
      <c r="H234" s="2"/>
      <c r="I234" s="3"/>
      <c r="J234" s="4"/>
      <c r="K234" s="5"/>
      <c r="L234" s="6"/>
      <c r="M234" s="7"/>
      <c r="N234" s="38"/>
      <c r="O234" s="31"/>
      <c r="P234" s="1"/>
    </row>
    <row r="235" spans="1:16" x14ac:dyDescent="0.3">
      <c r="A235" s="2" t="s">
        <v>164</v>
      </c>
      <c r="B235" s="2"/>
      <c r="C235" s="2"/>
      <c r="D235" s="2"/>
      <c r="E235" s="2"/>
      <c r="F235" s="2"/>
      <c r="G235" s="2"/>
      <c r="H235" s="2"/>
      <c r="I235" s="3"/>
      <c r="J235" s="4"/>
      <c r="K235" s="5"/>
      <c r="L235" s="6"/>
      <c r="M235" s="7"/>
      <c r="N235" s="38"/>
      <c r="O235" s="31"/>
      <c r="P235" s="1"/>
    </row>
    <row r="236" spans="1:16" x14ac:dyDescent="0.3">
      <c r="A236" s="2" t="s">
        <v>165</v>
      </c>
      <c r="B236" s="2"/>
      <c r="C236" s="2"/>
      <c r="D236" s="2"/>
      <c r="E236" s="2"/>
      <c r="F236" s="2"/>
      <c r="G236" s="2"/>
      <c r="H236" s="2"/>
      <c r="I236" s="3"/>
      <c r="J236" s="4"/>
      <c r="K236" s="5"/>
      <c r="L236" s="6"/>
      <c r="M236" s="7"/>
      <c r="N236" s="38"/>
      <c r="O236" s="31"/>
      <c r="P236" s="1"/>
    </row>
    <row r="237" spans="1:16" x14ac:dyDescent="0.3">
      <c r="A237" s="2" t="s">
        <v>166</v>
      </c>
      <c r="B237" s="2"/>
      <c r="C237" s="2"/>
      <c r="D237" s="2"/>
      <c r="E237">
        <v>180.8</v>
      </c>
      <c r="F237">
        <v>40.5</v>
      </c>
      <c r="G237">
        <v>35</v>
      </c>
      <c r="H237">
        <v>34</v>
      </c>
      <c r="I237">
        <v>34.1</v>
      </c>
      <c r="J237" s="4">
        <v>1.3</v>
      </c>
      <c r="K237" s="5">
        <v>0.13</v>
      </c>
      <c r="L237" s="6">
        <v>7.1000000000000008E-2</v>
      </c>
      <c r="M237" s="7">
        <v>0.2</v>
      </c>
      <c r="N237" s="8">
        <v>1.3599999999999999</v>
      </c>
      <c r="O237" s="9"/>
      <c r="P237" s="1"/>
    </row>
    <row r="238" spans="1:16" x14ac:dyDescent="0.3">
      <c r="A238" s="17" t="s">
        <v>167</v>
      </c>
      <c r="B238" s="17"/>
      <c r="C238" s="17"/>
      <c r="D238" s="17"/>
      <c r="E238" s="17"/>
      <c r="F238" s="17"/>
      <c r="G238" s="17"/>
      <c r="H238" s="17"/>
      <c r="I238" s="17"/>
      <c r="J238" s="17"/>
      <c r="K238" s="17">
        <v>0.03</v>
      </c>
      <c r="L238" s="17">
        <v>7.0000000000000007E-2</v>
      </c>
      <c r="M238" s="17">
        <v>0.1</v>
      </c>
      <c r="N238" s="39">
        <v>1</v>
      </c>
      <c r="O238" s="9"/>
      <c r="P238" s="1"/>
    </row>
    <row r="239" spans="1:16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>
        <v>0.1</v>
      </c>
      <c r="L239" s="17">
        <v>1E-3</v>
      </c>
      <c r="M239" s="17">
        <v>0.1</v>
      </c>
      <c r="N239" s="39">
        <v>0.36</v>
      </c>
      <c r="O239" s="9"/>
      <c r="P239" s="1"/>
    </row>
    <row r="240" spans="1:16" x14ac:dyDescent="0.3">
      <c r="A240" s="2" t="s">
        <v>168</v>
      </c>
      <c r="B240" s="2"/>
      <c r="C240" s="2"/>
      <c r="D240" s="2"/>
      <c r="E240">
        <f t="shared" ref="E240" si="0">2.5+9</f>
        <v>11.5</v>
      </c>
      <c r="F240">
        <v>5</v>
      </c>
      <c r="G240">
        <v>7.5</v>
      </c>
      <c r="H240">
        <v>45</v>
      </c>
      <c r="I240">
        <v>40</v>
      </c>
      <c r="J240" s="4">
        <v>50</v>
      </c>
      <c r="K240" s="5">
        <v>0</v>
      </c>
      <c r="L240" s="6">
        <v>30</v>
      </c>
      <c r="M240" s="7">
        <v>30</v>
      </c>
      <c r="N240" s="8">
        <v>6</v>
      </c>
      <c r="O240" s="9"/>
      <c r="P240" s="1"/>
    </row>
    <row r="241" spans="1:16" x14ac:dyDescent="0.3">
      <c r="A241" s="9" t="s">
        <v>46</v>
      </c>
      <c r="B241" s="9"/>
      <c r="C241" s="9"/>
      <c r="D241" s="9"/>
      <c r="E241" s="9"/>
      <c r="F241" s="9"/>
      <c r="G241" s="9"/>
      <c r="H241" s="9"/>
      <c r="I241" s="9">
        <v>40</v>
      </c>
      <c r="J241" s="9"/>
      <c r="K241" s="9"/>
      <c r="L241" s="9"/>
      <c r="M241" s="9"/>
      <c r="N241" s="9">
        <v>55</v>
      </c>
      <c r="O241" s="9"/>
      <c r="P241" s="1"/>
    </row>
    <row r="242" spans="1:16" x14ac:dyDescent="0.3">
      <c r="A242" s="9" t="s">
        <v>18</v>
      </c>
      <c r="B242" s="9"/>
      <c r="C242" s="9"/>
      <c r="D242" s="9"/>
      <c r="E242" s="9"/>
      <c r="F242" s="9"/>
      <c r="G242" s="9"/>
      <c r="H242" s="9"/>
      <c r="I242" s="9"/>
      <c r="J242" s="9">
        <v>50</v>
      </c>
      <c r="K242" s="9"/>
      <c r="L242" s="9">
        <v>30</v>
      </c>
      <c r="M242" s="9">
        <v>30</v>
      </c>
      <c r="N242" s="9">
        <v>6</v>
      </c>
      <c r="O242" s="9"/>
      <c r="P242" s="1"/>
    </row>
    <row r="243" spans="1:16" x14ac:dyDescent="0.3">
      <c r="A243" s="2" t="s">
        <v>228</v>
      </c>
      <c r="B243" s="2"/>
      <c r="C243" s="2"/>
      <c r="D243" s="2"/>
      <c r="E243" s="2"/>
      <c r="F243" s="2"/>
      <c r="G243" s="2"/>
      <c r="H243" s="2"/>
      <c r="I243" s="3"/>
      <c r="J243" s="4"/>
      <c r="K243" s="5"/>
      <c r="L243" s="6"/>
      <c r="M243" s="7"/>
      <c r="N243" s="8"/>
      <c r="O243" s="9"/>
      <c r="P243" s="1"/>
    </row>
    <row r="244" spans="1:16" x14ac:dyDescent="0.3">
      <c r="A244" s="2" t="s">
        <v>229</v>
      </c>
      <c r="B244" s="2"/>
      <c r="C244" s="2"/>
      <c r="D244" s="2"/>
      <c r="E244" s="2"/>
      <c r="F244" s="2"/>
      <c r="G244" s="2"/>
      <c r="H244" s="2"/>
      <c r="I244" s="3">
        <v>412</v>
      </c>
      <c r="J244" s="4">
        <v>1201</v>
      </c>
      <c r="K244" s="5">
        <v>1430</v>
      </c>
      <c r="L244" s="6">
        <v>620</v>
      </c>
      <c r="M244" s="7">
        <v>1374</v>
      </c>
      <c r="N244" s="8">
        <v>1370</v>
      </c>
      <c r="O244" s="9">
        <v>2230</v>
      </c>
      <c r="P244" s="1"/>
    </row>
    <row r="245" spans="1:16" x14ac:dyDescent="0.3">
      <c r="A245" s="9" t="s">
        <v>46</v>
      </c>
      <c r="B245" s="9"/>
      <c r="C245" s="9"/>
      <c r="D245" s="9"/>
      <c r="E245" s="9"/>
      <c r="F245" s="9"/>
      <c r="G245" s="9"/>
      <c r="H245" s="9"/>
      <c r="I245" s="9">
        <v>412</v>
      </c>
      <c r="J245" s="9">
        <v>1201</v>
      </c>
      <c r="K245" s="9">
        <v>1430</v>
      </c>
      <c r="L245" s="9">
        <v>620</v>
      </c>
      <c r="M245" s="9">
        <v>1374</v>
      </c>
      <c r="N245" s="9"/>
      <c r="O245" s="9"/>
      <c r="P245" s="1"/>
    </row>
    <row r="246" spans="1:16" x14ac:dyDescent="0.3">
      <c r="A246" s="9" t="s">
        <v>18</v>
      </c>
      <c r="B246" s="9"/>
      <c r="C246" s="9"/>
      <c r="D246" s="9"/>
      <c r="E246" s="9"/>
      <c r="F246" s="9"/>
      <c r="G246" s="9"/>
      <c r="H246" s="9"/>
      <c r="I246" s="9"/>
      <c r="J246" s="9"/>
      <c r="K246" s="9">
        <v>1390</v>
      </c>
      <c r="L246" s="9">
        <v>638</v>
      </c>
      <c r="M246" s="9">
        <v>1373.64</v>
      </c>
      <c r="N246" s="9">
        <v>1370</v>
      </c>
      <c r="O246" s="9"/>
      <c r="P246" s="1"/>
    </row>
    <row r="247" spans="1:16" x14ac:dyDescent="0.3">
      <c r="A247" s="2" t="s">
        <v>169</v>
      </c>
      <c r="B247" s="2"/>
      <c r="C247" s="2"/>
      <c r="D247" s="2"/>
      <c r="E247" s="2"/>
      <c r="F247" s="2"/>
      <c r="G247" s="2"/>
      <c r="H247" s="2"/>
      <c r="I247" s="3"/>
      <c r="J247" s="4"/>
      <c r="K247" s="5"/>
      <c r="L247" s="6"/>
      <c r="M247" s="7"/>
      <c r="N247" s="8"/>
      <c r="O247" s="9"/>
      <c r="P247" s="1"/>
    </row>
    <row r="248" spans="1:16" x14ac:dyDescent="0.3">
      <c r="A248" s="2" t="s">
        <v>230</v>
      </c>
      <c r="B248" s="2"/>
      <c r="C248" s="2"/>
      <c r="D248" s="2"/>
      <c r="E248" s="2"/>
      <c r="F248" s="2"/>
      <c r="G248" s="2"/>
      <c r="H248" s="2"/>
      <c r="I248" s="3"/>
      <c r="J248" s="4"/>
      <c r="K248" s="5"/>
      <c r="L248" s="6"/>
      <c r="M248" s="7"/>
      <c r="N248" s="8"/>
      <c r="O248" s="9"/>
      <c r="P248" s="1"/>
    </row>
    <row r="249" spans="1:16" x14ac:dyDescent="0.3">
      <c r="A249" s="2" t="s">
        <v>170</v>
      </c>
      <c r="B249" s="2"/>
      <c r="C249" s="2"/>
      <c r="D249" s="2"/>
      <c r="E249" s="2"/>
      <c r="F249" s="2"/>
      <c r="G249" s="2"/>
      <c r="H249" s="2"/>
      <c r="I249" s="3">
        <v>69.8</v>
      </c>
      <c r="J249" s="4">
        <v>690</v>
      </c>
      <c r="K249" s="5"/>
      <c r="L249" s="6">
        <v>560</v>
      </c>
      <c r="M249" s="7"/>
      <c r="N249" s="8">
        <v>1300</v>
      </c>
      <c r="O249" s="9">
        <v>3150</v>
      </c>
      <c r="P249" s="1"/>
    </row>
    <row r="250" spans="1:16" x14ac:dyDescent="0.3">
      <c r="A250" s="9" t="s">
        <v>46</v>
      </c>
      <c r="B250" s="9"/>
      <c r="C250" s="9"/>
      <c r="D250" s="9"/>
      <c r="E250" s="9"/>
      <c r="F250" s="9"/>
      <c r="G250" s="9"/>
      <c r="H250" s="9"/>
      <c r="I250" s="9">
        <v>69.8</v>
      </c>
      <c r="J250" s="9">
        <v>690</v>
      </c>
      <c r="K250" s="9"/>
      <c r="L250" s="9"/>
      <c r="M250" s="9">
        <v>2023</v>
      </c>
      <c r="N250" s="9"/>
      <c r="O250" s="9"/>
      <c r="P250" s="1"/>
    </row>
    <row r="251" spans="1:16" x14ac:dyDescent="0.3">
      <c r="A251" s="9" t="s">
        <v>18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>
        <v>560</v>
      </c>
      <c r="M251" s="9"/>
      <c r="N251" s="9">
        <v>1300</v>
      </c>
      <c r="O251" s="9"/>
      <c r="P251" s="1"/>
    </row>
    <row r="252" spans="1:16" x14ac:dyDescent="0.3">
      <c r="A252" s="2" t="s">
        <v>171</v>
      </c>
      <c r="B252" s="2"/>
      <c r="C252" s="2"/>
      <c r="D252" s="2"/>
      <c r="E252" s="2"/>
      <c r="F252" s="2"/>
      <c r="G252" s="2"/>
      <c r="H252" s="2"/>
      <c r="I252" s="3"/>
      <c r="J252" s="4"/>
      <c r="K252" s="5"/>
      <c r="L252" s="6"/>
      <c r="M252" s="7"/>
      <c r="N252" s="8"/>
      <c r="O252" s="9"/>
      <c r="P252" s="1"/>
    </row>
    <row r="253" spans="1:16" x14ac:dyDescent="0.3">
      <c r="A253" s="2" t="s">
        <v>231</v>
      </c>
      <c r="B253" s="2"/>
      <c r="C253" s="2"/>
      <c r="D253" s="2"/>
      <c r="E253" s="2"/>
      <c r="F253" s="2"/>
      <c r="G253" s="2"/>
      <c r="H253" s="2"/>
      <c r="I253" s="3"/>
      <c r="J253" s="4"/>
      <c r="K253" s="5"/>
      <c r="L253" s="6"/>
      <c r="M253" s="7"/>
      <c r="N253" s="8"/>
      <c r="O253" s="9"/>
      <c r="P253" s="1"/>
    </row>
    <row r="254" spans="1:16" x14ac:dyDescent="0.3">
      <c r="A254" s="2" t="s">
        <v>172</v>
      </c>
      <c r="B254" s="2"/>
      <c r="C254" s="2"/>
      <c r="D254" s="2"/>
      <c r="E254" s="2"/>
      <c r="F254" s="2"/>
      <c r="G254" s="2"/>
      <c r="H254" s="2"/>
      <c r="I254" s="3"/>
      <c r="J254" s="4"/>
      <c r="K254" s="5"/>
      <c r="L254" s="6"/>
      <c r="M254" s="7"/>
      <c r="N254" s="8"/>
      <c r="O254" s="9"/>
      <c r="P254" s="1"/>
    </row>
    <row r="255" spans="1:16" x14ac:dyDescent="0.3">
      <c r="A255" s="2" t="s">
        <v>173</v>
      </c>
      <c r="B255" s="2"/>
      <c r="C255" s="2"/>
      <c r="D255" s="2"/>
      <c r="E255" s="2"/>
      <c r="F255" s="2"/>
      <c r="G255" s="2"/>
      <c r="H255" s="2"/>
      <c r="I255" s="3"/>
      <c r="J255" s="4"/>
      <c r="K255" s="5"/>
      <c r="L255" s="6"/>
      <c r="M255" s="7"/>
      <c r="N255" s="8"/>
      <c r="O255" s="9"/>
      <c r="P255" s="1"/>
    </row>
    <row r="256" spans="1:16" x14ac:dyDescent="0.3">
      <c r="A256" s="2" t="s">
        <v>174</v>
      </c>
      <c r="B256" s="2"/>
      <c r="C256" s="2"/>
      <c r="D256" s="2"/>
      <c r="E256" s="2"/>
      <c r="F256" s="2"/>
      <c r="G256" s="2"/>
      <c r="H256" s="2"/>
      <c r="I256" s="3"/>
      <c r="J256" s="4"/>
      <c r="K256" s="5"/>
      <c r="L256" s="6"/>
      <c r="M256" s="7"/>
      <c r="N256" s="8"/>
      <c r="O256" s="9"/>
      <c r="P256" s="1"/>
    </row>
    <row r="257" spans="1:16" x14ac:dyDescent="0.3">
      <c r="A257" s="2" t="s">
        <v>175</v>
      </c>
      <c r="B257" s="2"/>
      <c r="C257" s="2"/>
      <c r="D257" s="2"/>
      <c r="E257" s="2"/>
      <c r="F257" s="2"/>
      <c r="G257" s="2"/>
      <c r="H257" s="2"/>
      <c r="I257" s="3"/>
      <c r="J257" s="4"/>
      <c r="K257" s="5"/>
      <c r="L257" s="6"/>
      <c r="M257" s="7"/>
      <c r="N257" s="8"/>
      <c r="O257" s="9"/>
      <c r="P257" s="1"/>
    </row>
    <row r="258" spans="1:16" x14ac:dyDescent="0.3">
      <c r="A258" s="2" t="s">
        <v>176</v>
      </c>
      <c r="B258" s="2"/>
      <c r="C258" s="2"/>
      <c r="D258" s="2"/>
      <c r="E258" s="2"/>
      <c r="F258" s="2"/>
      <c r="G258" s="2"/>
      <c r="H258" s="2"/>
      <c r="I258" s="3"/>
      <c r="J258" s="4"/>
      <c r="K258" s="5"/>
      <c r="L258" s="6"/>
      <c r="M258" s="7"/>
      <c r="N258" s="8"/>
      <c r="O258" s="9"/>
      <c r="P258" s="1"/>
    </row>
    <row r="259" spans="1:16" x14ac:dyDescent="0.3">
      <c r="A259" s="2" t="s">
        <v>177</v>
      </c>
      <c r="B259" s="2"/>
      <c r="C259" s="2"/>
      <c r="D259" s="2"/>
      <c r="E259" s="2"/>
      <c r="F259" s="2"/>
      <c r="G259" s="2"/>
      <c r="H259" s="2"/>
      <c r="I259" s="3"/>
      <c r="J259" s="4"/>
      <c r="K259" s="5"/>
      <c r="L259" s="6"/>
      <c r="M259" s="7"/>
      <c r="N259" s="8"/>
      <c r="O259" s="9"/>
      <c r="P259" s="1"/>
    </row>
    <row r="260" spans="1:16" x14ac:dyDescent="0.3">
      <c r="A260" s="2" t="s">
        <v>238</v>
      </c>
      <c r="B260" s="2"/>
      <c r="C260" s="2"/>
      <c r="D260" s="2"/>
      <c r="E260" s="2"/>
      <c r="F260" s="2"/>
      <c r="G260" s="2"/>
      <c r="H260" s="2"/>
      <c r="I260" s="3"/>
      <c r="J260" s="4"/>
      <c r="K260" s="5"/>
      <c r="L260" s="6"/>
      <c r="M260" s="7"/>
      <c r="N260" s="8"/>
      <c r="O260" s="9"/>
      <c r="P260" s="1"/>
    </row>
    <row r="261" spans="1:16" x14ac:dyDescent="0.3">
      <c r="A261" s="2" t="s">
        <v>237</v>
      </c>
      <c r="B261" s="2"/>
      <c r="C261" s="2"/>
      <c r="D261" s="2"/>
      <c r="E261" s="2"/>
      <c r="F261" s="2"/>
      <c r="G261" s="2"/>
      <c r="H261" s="2"/>
      <c r="I261" s="3"/>
      <c r="J261" s="4"/>
      <c r="K261" s="5"/>
      <c r="L261" s="6"/>
      <c r="M261" s="7"/>
      <c r="N261" s="8"/>
      <c r="O261" s="9"/>
      <c r="P261" s="1"/>
    </row>
    <row r="262" spans="1:16" x14ac:dyDescent="0.3">
      <c r="A262" s="40" t="s">
        <v>232</v>
      </c>
      <c r="B262" s="41"/>
      <c r="C262" s="41"/>
      <c r="D262" s="41"/>
      <c r="E262" s="43">
        <v>1277</v>
      </c>
      <c r="F262" s="43">
        <v>1333</v>
      </c>
      <c r="G262">
        <v>949</v>
      </c>
      <c r="H262">
        <v>988</v>
      </c>
      <c r="I262">
        <v>997</v>
      </c>
      <c r="J262" s="4">
        <v>1706</v>
      </c>
      <c r="K262" s="5">
        <v>1040</v>
      </c>
      <c r="L262" s="6">
        <v>1171</v>
      </c>
      <c r="M262" s="7">
        <v>1512.3</v>
      </c>
      <c r="N262" s="8">
        <v>3843</v>
      </c>
      <c r="O262" s="9">
        <v>3250</v>
      </c>
      <c r="P262" s="1"/>
    </row>
    <row r="263" spans="1:16" x14ac:dyDescent="0.3">
      <c r="A263" s="9" t="s">
        <v>46</v>
      </c>
      <c r="B263" s="9"/>
      <c r="C263" s="9"/>
      <c r="D263" s="9"/>
      <c r="E263" s="9"/>
      <c r="F263" s="9"/>
      <c r="G263" s="9"/>
      <c r="H263" s="9"/>
      <c r="I263" s="9">
        <v>997</v>
      </c>
      <c r="J263" s="9">
        <v>1321</v>
      </c>
      <c r="K263" s="9">
        <v>1699</v>
      </c>
      <c r="L263" s="9">
        <v>1200</v>
      </c>
      <c r="M263" s="9">
        <v>1512</v>
      </c>
      <c r="N263" s="9"/>
      <c r="O263" s="9"/>
      <c r="P263" s="1"/>
    </row>
    <row r="264" spans="1:16" x14ac:dyDescent="0.3">
      <c r="A264" s="9" t="s">
        <v>18</v>
      </c>
      <c r="B264" s="9"/>
      <c r="C264" s="9"/>
      <c r="D264" s="9"/>
      <c r="E264" s="9"/>
      <c r="F264" s="9"/>
      <c r="G264" s="9"/>
      <c r="H264" s="9"/>
      <c r="I264" s="9">
        <v>1241</v>
      </c>
      <c r="J264" s="9">
        <v>1706</v>
      </c>
      <c r="K264" s="9">
        <v>1040</v>
      </c>
      <c r="L264" s="9">
        <v>1171</v>
      </c>
      <c r="M264" s="9">
        <v>1512.3</v>
      </c>
      <c r="N264" s="9">
        <v>3843</v>
      </c>
      <c r="O264" s="9"/>
      <c r="P264" s="1"/>
    </row>
    <row r="265" spans="1:16" x14ac:dyDescent="0.3">
      <c r="A265" s="2" t="s">
        <v>178</v>
      </c>
      <c r="B265" s="2"/>
      <c r="C265" s="2"/>
      <c r="D265" s="2"/>
      <c r="E265" s="2"/>
      <c r="F265" s="2"/>
      <c r="G265" s="2"/>
      <c r="H265" s="2"/>
      <c r="I265" s="3"/>
      <c r="J265" s="4"/>
      <c r="K265" s="5"/>
      <c r="L265" s="6"/>
      <c r="M265" s="7"/>
      <c r="N265" s="8"/>
      <c r="O265" s="9"/>
      <c r="P265" s="1"/>
    </row>
    <row r="266" spans="1:16" x14ac:dyDescent="0.3">
      <c r="A266" s="2" t="s">
        <v>179</v>
      </c>
      <c r="B266" s="2"/>
      <c r="C266" s="2"/>
      <c r="D266" s="2"/>
      <c r="E266" s="2"/>
      <c r="F266" s="2"/>
      <c r="G266" s="2"/>
      <c r="H266" s="2"/>
      <c r="I266" s="3"/>
      <c r="J266" s="4"/>
      <c r="K266" s="5"/>
      <c r="L266" s="6"/>
      <c r="M266" s="7"/>
      <c r="N266" s="8"/>
      <c r="O266" s="9"/>
      <c r="P266" s="1"/>
    </row>
    <row r="267" spans="1:16" x14ac:dyDescent="0.3">
      <c r="A267" s="2" t="s">
        <v>180</v>
      </c>
      <c r="B267" s="2"/>
      <c r="C267" s="2"/>
      <c r="D267" s="2"/>
      <c r="E267" s="2"/>
      <c r="F267" s="2"/>
      <c r="G267" s="2"/>
      <c r="H267" s="2"/>
      <c r="I267" s="3"/>
      <c r="J267" s="4"/>
      <c r="K267" s="5"/>
      <c r="L267" s="6"/>
      <c r="M267" s="7"/>
      <c r="N267" s="8"/>
      <c r="O267" s="9"/>
      <c r="P267" s="1"/>
    </row>
    <row r="268" spans="1:16" x14ac:dyDescent="0.3">
      <c r="A268" s="2" t="s">
        <v>233</v>
      </c>
      <c r="B268" s="2"/>
      <c r="C268" s="2"/>
      <c r="D268" s="2"/>
      <c r="E268" s="2"/>
      <c r="F268" s="2"/>
      <c r="G268" s="2"/>
      <c r="H268" s="2"/>
      <c r="I268" s="3"/>
      <c r="J268" s="4"/>
      <c r="K268" s="5"/>
      <c r="L268" s="6"/>
      <c r="M268" s="7"/>
      <c r="N268" s="8"/>
      <c r="O268" s="9"/>
      <c r="P268" s="1"/>
    </row>
    <row r="269" spans="1:16" x14ac:dyDescent="0.3">
      <c r="A269" s="2" t="s">
        <v>239</v>
      </c>
      <c r="B269" s="2"/>
      <c r="C269" s="2"/>
      <c r="D269" s="2"/>
      <c r="E269" s="2"/>
      <c r="F269" s="2"/>
      <c r="G269" s="2"/>
      <c r="H269" s="2"/>
      <c r="I269" s="3"/>
      <c r="J269" s="4"/>
      <c r="K269" s="5"/>
      <c r="L269" s="6"/>
      <c r="M269" s="7">
        <v>3199</v>
      </c>
      <c r="N269" s="8">
        <v>8735</v>
      </c>
      <c r="O269" s="9">
        <v>14130</v>
      </c>
      <c r="P269" s="1"/>
    </row>
    <row r="270" spans="1:16" x14ac:dyDescent="0.3">
      <c r="A270" s="9" t="s">
        <v>18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>
        <v>3199</v>
      </c>
      <c r="N270" s="9">
        <v>8735</v>
      </c>
      <c r="O270" s="9"/>
      <c r="P270" s="1"/>
    </row>
    <row r="271" spans="1:16" x14ac:dyDescent="0.3">
      <c r="A271" s="9" t="s">
        <v>181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>
        <v>4480</v>
      </c>
      <c r="O271" s="9"/>
      <c r="P271" s="1"/>
    </row>
    <row r="272" spans="1:16" x14ac:dyDescent="0.3">
      <c r="A272" s="2" t="s">
        <v>182</v>
      </c>
      <c r="B272" s="2"/>
      <c r="C272" s="2"/>
      <c r="D272" s="2"/>
      <c r="E272" s="2"/>
      <c r="F272" s="2"/>
      <c r="G272" s="2"/>
      <c r="H272" s="2"/>
      <c r="I272" s="3"/>
      <c r="J272" s="4"/>
      <c r="K272" s="5"/>
      <c r="L272" s="6"/>
      <c r="M272" s="7"/>
      <c r="N272" s="8"/>
      <c r="O272" s="9"/>
      <c r="P272" s="1"/>
    </row>
    <row r="273" spans="1:16" x14ac:dyDescent="0.3">
      <c r="A273" s="2" t="s">
        <v>183</v>
      </c>
      <c r="B273" s="2"/>
      <c r="C273" s="2"/>
      <c r="D273" s="2"/>
      <c r="E273" s="2"/>
      <c r="F273" s="2"/>
      <c r="G273" s="2"/>
      <c r="H273" s="2"/>
      <c r="I273" s="3"/>
      <c r="J273" s="4"/>
      <c r="K273" s="5"/>
      <c r="L273" s="6"/>
      <c r="M273" s="7"/>
      <c r="N273" s="8"/>
      <c r="O273" s="9"/>
      <c r="P273" s="1"/>
    </row>
    <row r="274" spans="1:16" x14ac:dyDescent="0.3">
      <c r="A274" s="2" t="s">
        <v>184</v>
      </c>
      <c r="B274" s="2"/>
      <c r="C274" s="2"/>
      <c r="D274" s="2"/>
      <c r="E274" s="2"/>
      <c r="F274" s="2"/>
      <c r="G274" s="2"/>
      <c r="H274" s="2"/>
      <c r="I274" s="3"/>
      <c r="J274" s="4"/>
      <c r="K274" s="5"/>
      <c r="L274" s="6"/>
      <c r="M274" s="7"/>
      <c r="N274" s="8"/>
      <c r="O274" s="9"/>
      <c r="P274" s="1"/>
    </row>
  </sheetData>
  <hyperlinks>
    <hyperlink ref="A206" r:id="rId1" xr:uid="{B72E83F2-C25D-4C9D-AD68-53BCBB64D13A}"/>
    <hyperlink ref="A207" r:id="rId2" xr:uid="{B71C4350-B4AD-42B5-AC60-847B3DCCC350}"/>
    <hyperlink ref="A209" r:id="rId3" xr:uid="{7E8E3F98-8685-45D6-83E9-38C296E9DB6E}"/>
    <hyperlink ref="A210" r:id="rId4" xr:uid="{8922F292-553F-4EB6-A3BF-D6E43732453A}"/>
    <hyperlink ref="A211" r:id="rId5" xr:uid="{7FE00F0C-CB32-4424-99DF-4441BDEC32B1}"/>
  </hyperlinks>
  <pageMargins left="0.7" right="0.7" top="0.75" bottom="0.75" header="0.3" footer="0.3"/>
  <legacy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</dc:creator>
  <cp:lastModifiedBy>lucar</cp:lastModifiedBy>
  <dcterms:created xsi:type="dcterms:W3CDTF">2021-08-31T07:17:28Z</dcterms:created>
  <dcterms:modified xsi:type="dcterms:W3CDTF">2021-11-05T16:43:00Z</dcterms:modified>
</cp:coreProperties>
</file>