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c/Workspace/kelly-experiment/"/>
    </mc:Choice>
  </mc:AlternateContent>
  <xr:revisionPtr revIDLastSave="0" documentId="13_ncr:40009_{C83B8612-B811-3A4C-8D00-40DA592756BD}" xr6:coauthVersionLast="47" xr6:coauthVersionMax="47" xr10:uidLastSave="{00000000-0000-0000-0000-000000000000}"/>
  <bookViews>
    <workbookView xWindow="80" yWindow="460" windowWidth="25060" windowHeight="13420"/>
  </bookViews>
  <sheets>
    <sheet name="responses-without-nonnbinary" sheetId="2" r:id="rId1"/>
    <sheet name="respons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123" i="2" l="1"/>
  <c r="BD123" i="2"/>
  <c r="BC123" i="2"/>
  <c r="BB123" i="2"/>
  <c r="BA123" i="2"/>
  <c r="P123" i="2"/>
  <c r="D123" i="2"/>
  <c r="BO122" i="2"/>
  <c r="BD122" i="2"/>
  <c r="BC122" i="2"/>
  <c r="BB122" i="2"/>
  <c r="BA122" i="2"/>
  <c r="P122" i="2"/>
  <c r="D122" i="2"/>
  <c r="BO121" i="2"/>
  <c r="BD121" i="2"/>
  <c r="BC121" i="2"/>
  <c r="BB121" i="2"/>
  <c r="BA121" i="2"/>
  <c r="P121" i="2"/>
  <c r="D121" i="2"/>
  <c r="BO120" i="2"/>
  <c r="BD120" i="2"/>
  <c r="BC120" i="2"/>
  <c r="BB120" i="2"/>
  <c r="BA120" i="2"/>
  <c r="P120" i="2"/>
  <c r="D120" i="2"/>
  <c r="BO119" i="2"/>
  <c r="BD119" i="2"/>
  <c r="BC119" i="2"/>
  <c r="BB119" i="2"/>
  <c r="BA119" i="2"/>
  <c r="P119" i="2"/>
  <c r="D119" i="2"/>
  <c r="BO118" i="2"/>
  <c r="BD118" i="2"/>
  <c r="BC118" i="2"/>
  <c r="BB118" i="2"/>
  <c r="BA118" i="2"/>
  <c r="P118" i="2"/>
  <c r="D118" i="2"/>
  <c r="BO117" i="2"/>
  <c r="BD117" i="2"/>
  <c r="BC117" i="2"/>
  <c r="BB117" i="2"/>
  <c r="BA117" i="2"/>
  <c r="P117" i="2"/>
  <c r="D117" i="2"/>
  <c r="BO116" i="2"/>
  <c r="BD116" i="2"/>
  <c r="BC116" i="2"/>
  <c r="BB116" i="2"/>
  <c r="BA116" i="2"/>
  <c r="P116" i="2"/>
  <c r="D116" i="2"/>
  <c r="BO115" i="2"/>
  <c r="BD115" i="2"/>
  <c r="BC115" i="2"/>
  <c r="BB115" i="2"/>
  <c r="BA115" i="2"/>
  <c r="P115" i="2"/>
  <c r="D115" i="2"/>
  <c r="BO114" i="2"/>
  <c r="BD114" i="2"/>
  <c r="BC114" i="2"/>
  <c r="BB114" i="2"/>
  <c r="BA114" i="2"/>
  <c r="P114" i="2"/>
  <c r="D114" i="2"/>
  <c r="BO113" i="2"/>
  <c r="BD113" i="2"/>
  <c r="BC113" i="2"/>
  <c r="BB113" i="2"/>
  <c r="BA113" i="2"/>
  <c r="P113" i="2"/>
  <c r="D113" i="2"/>
  <c r="BO112" i="2"/>
  <c r="BD112" i="2"/>
  <c r="BC112" i="2"/>
  <c r="BB112" i="2"/>
  <c r="BA112" i="2"/>
  <c r="P112" i="2"/>
  <c r="D112" i="2"/>
  <c r="BO111" i="2"/>
  <c r="BD111" i="2"/>
  <c r="BC111" i="2"/>
  <c r="BB111" i="2"/>
  <c r="BA111" i="2"/>
  <c r="P111" i="2"/>
  <c r="D111" i="2"/>
  <c r="BO110" i="2"/>
  <c r="BD110" i="2"/>
  <c r="BC110" i="2"/>
  <c r="BB110" i="2"/>
  <c r="BA110" i="2"/>
  <c r="P110" i="2"/>
  <c r="D110" i="2"/>
  <c r="BO109" i="2"/>
  <c r="BD109" i="2"/>
  <c r="BC109" i="2"/>
  <c r="BB109" i="2"/>
  <c r="BA109" i="2"/>
  <c r="P109" i="2"/>
  <c r="D109" i="2"/>
  <c r="BO108" i="2"/>
  <c r="BD108" i="2"/>
  <c r="BC108" i="2"/>
  <c r="BB108" i="2"/>
  <c r="BA108" i="2"/>
  <c r="P108" i="2"/>
  <c r="D108" i="2"/>
  <c r="BO107" i="2"/>
  <c r="BD107" i="2"/>
  <c r="BC107" i="2"/>
  <c r="BB107" i="2"/>
  <c r="BA107" i="2"/>
  <c r="P107" i="2"/>
  <c r="D107" i="2"/>
  <c r="BO106" i="2"/>
  <c r="BD106" i="2"/>
  <c r="BC106" i="2"/>
  <c r="BB106" i="2"/>
  <c r="BA106" i="2"/>
  <c r="P106" i="2"/>
  <c r="D106" i="2"/>
  <c r="BO105" i="2"/>
  <c r="BD105" i="2"/>
  <c r="BC105" i="2"/>
  <c r="BB105" i="2"/>
  <c r="BA105" i="2"/>
  <c r="P105" i="2"/>
  <c r="D105" i="2"/>
  <c r="BO104" i="2"/>
  <c r="BD104" i="2"/>
  <c r="BC104" i="2"/>
  <c r="BB104" i="2"/>
  <c r="BA104" i="2"/>
  <c r="P104" i="2"/>
  <c r="D104" i="2"/>
  <c r="BO103" i="2"/>
  <c r="BD103" i="2"/>
  <c r="BC103" i="2"/>
  <c r="BB103" i="2"/>
  <c r="BA103" i="2"/>
  <c r="P103" i="2"/>
  <c r="D103" i="2"/>
  <c r="BO102" i="2"/>
  <c r="BD102" i="2"/>
  <c r="BC102" i="2"/>
  <c r="BB102" i="2"/>
  <c r="BA102" i="2"/>
  <c r="P102" i="2"/>
  <c r="D102" i="2"/>
  <c r="BO101" i="2"/>
  <c r="BD101" i="2"/>
  <c r="BC101" i="2"/>
  <c r="BB101" i="2"/>
  <c r="BA101" i="2"/>
  <c r="BE101" i="2" s="1"/>
  <c r="P101" i="2"/>
  <c r="D101" i="2"/>
  <c r="BO100" i="2"/>
  <c r="BD100" i="2"/>
  <c r="BC100" i="2"/>
  <c r="BB100" i="2"/>
  <c r="BA100" i="2"/>
  <c r="P100" i="2"/>
  <c r="D100" i="2"/>
  <c r="BO99" i="2"/>
  <c r="BD99" i="2"/>
  <c r="BC99" i="2"/>
  <c r="BB99" i="2"/>
  <c r="BA99" i="2"/>
  <c r="P99" i="2"/>
  <c r="D99" i="2"/>
  <c r="BO98" i="2"/>
  <c r="BD98" i="2"/>
  <c r="BC98" i="2"/>
  <c r="BB98" i="2"/>
  <c r="BA98" i="2"/>
  <c r="P98" i="2"/>
  <c r="D98" i="2"/>
  <c r="BO97" i="2"/>
  <c r="BD97" i="2"/>
  <c r="BC97" i="2"/>
  <c r="BB97" i="2"/>
  <c r="BA97" i="2"/>
  <c r="P97" i="2"/>
  <c r="D97" i="2"/>
  <c r="BO96" i="2"/>
  <c r="BD96" i="2"/>
  <c r="BC96" i="2"/>
  <c r="BB96" i="2"/>
  <c r="BA96" i="2"/>
  <c r="P96" i="2"/>
  <c r="D96" i="2"/>
  <c r="BO95" i="2"/>
  <c r="BD95" i="2"/>
  <c r="BC95" i="2"/>
  <c r="BB95" i="2"/>
  <c r="BA95" i="2"/>
  <c r="P95" i="2"/>
  <c r="D95" i="2"/>
  <c r="BO94" i="2"/>
  <c r="BD94" i="2"/>
  <c r="BC94" i="2"/>
  <c r="BB94" i="2"/>
  <c r="BA94" i="2"/>
  <c r="P94" i="2"/>
  <c r="D94" i="2"/>
  <c r="BO93" i="2"/>
  <c r="BD93" i="2"/>
  <c r="BC93" i="2"/>
  <c r="BB93" i="2"/>
  <c r="BA93" i="2"/>
  <c r="BE93" i="2" s="1"/>
  <c r="P93" i="2"/>
  <c r="D93" i="2"/>
  <c r="BO92" i="2"/>
  <c r="BD92" i="2"/>
  <c r="BC92" i="2"/>
  <c r="BB92" i="2"/>
  <c r="BA92" i="2"/>
  <c r="P92" i="2"/>
  <c r="D92" i="2"/>
  <c r="BO91" i="2"/>
  <c r="BD91" i="2"/>
  <c r="BC91" i="2"/>
  <c r="BB91" i="2"/>
  <c r="BA91" i="2"/>
  <c r="P91" i="2"/>
  <c r="D91" i="2"/>
  <c r="BO90" i="2"/>
  <c r="BD90" i="2"/>
  <c r="BC90" i="2"/>
  <c r="BB90" i="2"/>
  <c r="BA90" i="2"/>
  <c r="P90" i="2"/>
  <c r="D90" i="2"/>
  <c r="BO89" i="2"/>
  <c r="BD89" i="2"/>
  <c r="BC89" i="2"/>
  <c r="BB89" i="2"/>
  <c r="BA89" i="2"/>
  <c r="P89" i="2"/>
  <c r="D89" i="2"/>
  <c r="BO88" i="2"/>
  <c r="BD88" i="2"/>
  <c r="BC88" i="2"/>
  <c r="BB88" i="2"/>
  <c r="BA88" i="2"/>
  <c r="P88" i="2"/>
  <c r="D88" i="2"/>
  <c r="BO87" i="2"/>
  <c r="BD87" i="2"/>
  <c r="BC87" i="2"/>
  <c r="BB87" i="2"/>
  <c r="BA87" i="2"/>
  <c r="P87" i="2"/>
  <c r="D87" i="2"/>
  <c r="BO86" i="2"/>
  <c r="BD86" i="2"/>
  <c r="BC86" i="2"/>
  <c r="BB86" i="2"/>
  <c r="BA86" i="2"/>
  <c r="P86" i="2"/>
  <c r="D86" i="2"/>
  <c r="BO85" i="2"/>
  <c r="BD85" i="2"/>
  <c r="BC85" i="2"/>
  <c r="BB85" i="2"/>
  <c r="BA85" i="2"/>
  <c r="P85" i="2"/>
  <c r="D85" i="2"/>
  <c r="BO84" i="2"/>
  <c r="BD84" i="2"/>
  <c r="BC84" i="2"/>
  <c r="BB84" i="2"/>
  <c r="BA84" i="2"/>
  <c r="P84" i="2"/>
  <c r="D84" i="2"/>
  <c r="BO83" i="2"/>
  <c r="BD83" i="2"/>
  <c r="BC83" i="2"/>
  <c r="BB83" i="2"/>
  <c r="BA83" i="2"/>
  <c r="P83" i="2"/>
  <c r="D83" i="2"/>
  <c r="BO82" i="2"/>
  <c r="BD82" i="2"/>
  <c r="BC82" i="2"/>
  <c r="BB82" i="2"/>
  <c r="BA82" i="2"/>
  <c r="P82" i="2"/>
  <c r="D82" i="2"/>
  <c r="BO81" i="2"/>
  <c r="BD81" i="2"/>
  <c r="BC81" i="2"/>
  <c r="BB81" i="2"/>
  <c r="BA81" i="2"/>
  <c r="P81" i="2"/>
  <c r="D81" i="2"/>
  <c r="BO80" i="2"/>
  <c r="BD80" i="2"/>
  <c r="BC80" i="2"/>
  <c r="BB80" i="2"/>
  <c r="BA80" i="2"/>
  <c r="P80" i="2"/>
  <c r="D80" i="2"/>
  <c r="BO79" i="2"/>
  <c r="BD79" i="2"/>
  <c r="BC79" i="2"/>
  <c r="BB79" i="2"/>
  <c r="BA79" i="2"/>
  <c r="P79" i="2"/>
  <c r="D79" i="2"/>
  <c r="BO78" i="2"/>
  <c r="BD78" i="2"/>
  <c r="BC78" i="2"/>
  <c r="BB78" i="2"/>
  <c r="BA78" i="2"/>
  <c r="P78" i="2"/>
  <c r="D78" i="2"/>
  <c r="BO77" i="2"/>
  <c r="BD77" i="2"/>
  <c r="BC77" i="2"/>
  <c r="BB77" i="2"/>
  <c r="BA77" i="2"/>
  <c r="P77" i="2"/>
  <c r="D77" i="2"/>
  <c r="BO76" i="2"/>
  <c r="BD76" i="2"/>
  <c r="BC76" i="2"/>
  <c r="BB76" i="2"/>
  <c r="BA76" i="2"/>
  <c r="P76" i="2"/>
  <c r="D76" i="2"/>
  <c r="BO75" i="2"/>
  <c r="BD75" i="2"/>
  <c r="BC75" i="2"/>
  <c r="BB75" i="2"/>
  <c r="BA75" i="2"/>
  <c r="P75" i="2"/>
  <c r="D75" i="2"/>
  <c r="BO74" i="2"/>
  <c r="BD74" i="2"/>
  <c r="BC74" i="2"/>
  <c r="BB74" i="2"/>
  <c r="BA74" i="2"/>
  <c r="P74" i="2"/>
  <c r="D74" i="2"/>
  <c r="BO73" i="2"/>
  <c r="BD73" i="2"/>
  <c r="BC73" i="2"/>
  <c r="BB73" i="2"/>
  <c r="BA73" i="2"/>
  <c r="P73" i="2"/>
  <c r="D73" i="2"/>
  <c r="BO72" i="2"/>
  <c r="BD72" i="2"/>
  <c r="BC72" i="2"/>
  <c r="BB72" i="2"/>
  <c r="BA72" i="2"/>
  <c r="P72" i="2"/>
  <c r="D72" i="2"/>
  <c r="BO71" i="2"/>
  <c r="BD71" i="2"/>
  <c r="BC71" i="2"/>
  <c r="BB71" i="2"/>
  <c r="BA71" i="2"/>
  <c r="P71" i="2"/>
  <c r="D71" i="2"/>
  <c r="BO70" i="2"/>
  <c r="BD70" i="2"/>
  <c r="BC70" i="2"/>
  <c r="BB70" i="2"/>
  <c r="BA70" i="2"/>
  <c r="P70" i="2"/>
  <c r="D70" i="2"/>
  <c r="BO69" i="2"/>
  <c r="BD69" i="2"/>
  <c r="BC69" i="2"/>
  <c r="BB69" i="2"/>
  <c r="BA69" i="2"/>
  <c r="P69" i="2"/>
  <c r="D69" i="2"/>
  <c r="BO68" i="2"/>
  <c r="BD68" i="2"/>
  <c r="BC68" i="2"/>
  <c r="BB68" i="2"/>
  <c r="BA68" i="2"/>
  <c r="P68" i="2"/>
  <c r="D68" i="2"/>
  <c r="BO67" i="2"/>
  <c r="BD67" i="2"/>
  <c r="BC67" i="2"/>
  <c r="BB67" i="2"/>
  <c r="BA67" i="2"/>
  <c r="P67" i="2"/>
  <c r="D67" i="2"/>
  <c r="BO66" i="2"/>
  <c r="BD66" i="2"/>
  <c r="BC66" i="2"/>
  <c r="BB66" i="2"/>
  <c r="BA66" i="2"/>
  <c r="P66" i="2"/>
  <c r="D66" i="2"/>
  <c r="BO65" i="2"/>
  <c r="BD65" i="2"/>
  <c r="BC65" i="2"/>
  <c r="BB65" i="2"/>
  <c r="BA65" i="2"/>
  <c r="P65" i="2"/>
  <c r="D65" i="2"/>
  <c r="BO64" i="2"/>
  <c r="BD64" i="2"/>
  <c r="BC64" i="2"/>
  <c r="BB64" i="2"/>
  <c r="BA64" i="2"/>
  <c r="P64" i="2"/>
  <c r="D64" i="2"/>
  <c r="BO63" i="2"/>
  <c r="BD63" i="2"/>
  <c r="BC63" i="2"/>
  <c r="BB63" i="2"/>
  <c r="BA63" i="2"/>
  <c r="P63" i="2"/>
  <c r="D63" i="2"/>
  <c r="BO62" i="2"/>
  <c r="BD62" i="2"/>
  <c r="BC62" i="2"/>
  <c r="BB62" i="2"/>
  <c r="BA62" i="2"/>
  <c r="P62" i="2"/>
  <c r="D62" i="2"/>
  <c r="BO61" i="2"/>
  <c r="BD61" i="2"/>
  <c r="BC61" i="2"/>
  <c r="BB61" i="2"/>
  <c r="BA61" i="2"/>
  <c r="P61" i="2"/>
  <c r="D61" i="2"/>
  <c r="BO60" i="2"/>
  <c r="BD60" i="2"/>
  <c r="BC60" i="2"/>
  <c r="BB60" i="2"/>
  <c r="BA60" i="2"/>
  <c r="P60" i="2"/>
  <c r="D60" i="2"/>
  <c r="BO59" i="2"/>
  <c r="BD59" i="2"/>
  <c r="BC59" i="2"/>
  <c r="BB59" i="2"/>
  <c r="BA59" i="2"/>
  <c r="P59" i="2"/>
  <c r="D59" i="2"/>
  <c r="BO58" i="2"/>
  <c r="BD58" i="2"/>
  <c r="BC58" i="2"/>
  <c r="BB58" i="2"/>
  <c r="BA58" i="2"/>
  <c r="P58" i="2"/>
  <c r="D58" i="2"/>
  <c r="BO57" i="2"/>
  <c r="BD57" i="2"/>
  <c r="BC57" i="2"/>
  <c r="BB57" i="2"/>
  <c r="BA57" i="2"/>
  <c r="P57" i="2"/>
  <c r="D57" i="2"/>
  <c r="BO56" i="2"/>
  <c r="BD56" i="2"/>
  <c r="BC56" i="2"/>
  <c r="BB56" i="2"/>
  <c r="BA56" i="2"/>
  <c r="P56" i="2"/>
  <c r="D56" i="2"/>
  <c r="BO55" i="2"/>
  <c r="BD55" i="2"/>
  <c r="BC55" i="2"/>
  <c r="BB55" i="2"/>
  <c r="BA55" i="2"/>
  <c r="P55" i="2"/>
  <c r="D55" i="2"/>
  <c r="BO54" i="2"/>
  <c r="BD54" i="2"/>
  <c r="BC54" i="2"/>
  <c r="BB54" i="2"/>
  <c r="BA54" i="2"/>
  <c r="P54" i="2"/>
  <c r="D54" i="2"/>
  <c r="BO53" i="2"/>
  <c r="BD53" i="2"/>
  <c r="BC53" i="2"/>
  <c r="BB53" i="2"/>
  <c r="BA53" i="2"/>
  <c r="P53" i="2"/>
  <c r="D53" i="2"/>
  <c r="BO52" i="2"/>
  <c r="BD52" i="2"/>
  <c r="BC52" i="2"/>
  <c r="BB52" i="2"/>
  <c r="BA52" i="2"/>
  <c r="P52" i="2"/>
  <c r="D52" i="2"/>
  <c r="BO51" i="2"/>
  <c r="BD51" i="2"/>
  <c r="BC51" i="2"/>
  <c r="BB51" i="2"/>
  <c r="BA51" i="2"/>
  <c r="P51" i="2"/>
  <c r="D51" i="2"/>
  <c r="BO50" i="2"/>
  <c r="BD50" i="2"/>
  <c r="BC50" i="2"/>
  <c r="BB50" i="2"/>
  <c r="BA50" i="2"/>
  <c r="P50" i="2"/>
  <c r="D50" i="2"/>
  <c r="BO49" i="2"/>
  <c r="BD49" i="2"/>
  <c r="BC49" i="2"/>
  <c r="BB49" i="2"/>
  <c r="BA49" i="2"/>
  <c r="P49" i="2"/>
  <c r="D49" i="2"/>
  <c r="BO48" i="2"/>
  <c r="BD48" i="2"/>
  <c r="BC48" i="2"/>
  <c r="BB48" i="2"/>
  <c r="BA48" i="2"/>
  <c r="P48" i="2"/>
  <c r="D48" i="2"/>
  <c r="BO47" i="2"/>
  <c r="BD47" i="2"/>
  <c r="BC47" i="2"/>
  <c r="BB47" i="2"/>
  <c r="BA47" i="2"/>
  <c r="P47" i="2"/>
  <c r="D47" i="2"/>
  <c r="BO46" i="2"/>
  <c r="BD46" i="2"/>
  <c r="BC46" i="2"/>
  <c r="BB46" i="2"/>
  <c r="BA46" i="2"/>
  <c r="P46" i="2"/>
  <c r="D46" i="2"/>
  <c r="BO45" i="2"/>
  <c r="BD45" i="2"/>
  <c r="BC45" i="2"/>
  <c r="BB45" i="2"/>
  <c r="BA45" i="2"/>
  <c r="P45" i="2"/>
  <c r="D45" i="2"/>
  <c r="BO44" i="2"/>
  <c r="BD44" i="2"/>
  <c r="BC44" i="2"/>
  <c r="BB44" i="2"/>
  <c r="BA44" i="2"/>
  <c r="P44" i="2"/>
  <c r="D44" i="2"/>
  <c r="BO43" i="2"/>
  <c r="BD43" i="2"/>
  <c r="BC43" i="2"/>
  <c r="BB43" i="2"/>
  <c r="BA43" i="2"/>
  <c r="P43" i="2"/>
  <c r="D43" i="2"/>
  <c r="BO42" i="2"/>
  <c r="BD42" i="2"/>
  <c r="BC42" i="2"/>
  <c r="BB42" i="2"/>
  <c r="BA42" i="2"/>
  <c r="P42" i="2"/>
  <c r="D42" i="2"/>
  <c r="BO41" i="2"/>
  <c r="BD41" i="2"/>
  <c r="BC41" i="2"/>
  <c r="BB41" i="2"/>
  <c r="BA41" i="2"/>
  <c r="P41" i="2"/>
  <c r="D41" i="2"/>
  <c r="BO40" i="2"/>
  <c r="BD40" i="2"/>
  <c r="BC40" i="2"/>
  <c r="BB40" i="2"/>
  <c r="BA40" i="2"/>
  <c r="P40" i="2"/>
  <c r="D40" i="2"/>
  <c r="BO39" i="2"/>
  <c r="BD39" i="2"/>
  <c r="BC39" i="2"/>
  <c r="BB39" i="2"/>
  <c r="BA39" i="2"/>
  <c r="P39" i="2"/>
  <c r="D39" i="2"/>
  <c r="BO38" i="2"/>
  <c r="BD38" i="2"/>
  <c r="BC38" i="2"/>
  <c r="BB38" i="2"/>
  <c r="BA38" i="2"/>
  <c r="P38" i="2"/>
  <c r="D38" i="2"/>
  <c r="BO37" i="2"/>
  <c r="BD37" i="2"/>
  <c r="BC37" i="2"/>
  <c r="BB37" i="2"/>
  <c r="BA37" i="2"/>
  <c r="P37" i="2"/>
  <c r="D37" i="2"/>
  <c r="BO36" i="2"/>
  <c r="BD36" i="2"/>
  <c r="BC36" i="2"/>
  <c r="BB36" i="2"/>
  <c r="BA36" i="2"/>
  <c r="P36" i="2"/>
  <c r="D36" i="2"/>
  <c r="BO35" i="2"/>
  <c r="BD35" i="2"/>
  <c r="BC35" i="2"/>
  <c r="BB35" i="2"/>
  <c r="BA35" i="2"/>
  <c r="P35" i="2"/>
  <c r="D35" i="2"/>
  <c r="BO34" i="2"/>
  <c r="BD34" i="2"/>
  <c r="BC34" i="2"/>
  <c r="BB34" i="2"/>
  <c r="BA34" i="2"/>
  <c r="P34" i="2"/>
  <c r="D34" i="2"/>
  <c r="BO33" i="2"/>
  <c r="BD33" i="2"/>
  <c r="BC33" i="2"/>
  <c r="BB33" i="2"/>
  <c r="BA33" i="2"/>
  <c r="P33" i="2"/>
  <c r="D33" i="2"/>
  <c r="BO32" i="2"/>
  <c r="BD32" i="2"/>
  <c r="BC32" i="2"/>
  <c r="BB32" i="2"/>
  <c r="BA32" i="2"/>
  <c r="P32" i="2"/>
  <c r="D32" i="2"/>
  <c r="BO31" i="2"/>
  <c r="BD31" i="2"/>
  <c r="BC31" i="2"/>
  <c r="BB31" i="2"/>
  <c r="BA31" i="2"/>
  <c r="P31" i="2"/>
  <c r="D31" i="2"/>
  <c r="BO30" i="2"/>
  <c r="BD30" i="2"/>
  <c r="BC30" i="2"/>
  <c r="BB30" i="2"/>
  <c r="BA30" i="2"/>
  <c r="P30" i="2"/>
  <c r="D30" i="2"/>
  <c r="BO29" i="2"/>
  <c r="BD29" i="2"/>
  <c r="BC29" i="2"/>
  <c r="BB29" i="2"/>
  <c r="BA29" i="2"/>
  <c r="P29" i="2"/>
  <c r="D29" i="2"/>
  <c r="BO28" i="2"/>
  <c r="BD28" i="2"/>
  <c r="BC28" i="2"/>
  <c r="BB28" i="2"/>
  <c r="BA28" i="2"/>
  <c r="P28" i="2"/>
  <c r="D28" i="2"/>
  <c r="BO27" i="2"/>
  <c r="BD27" i="2"/>
  <c r="BC27" i="2"/>
  <c r="BB27" i="2"/>
  <c r="BA27" i="2"/>
  <c r="P27" i="2"/>
  <c r="D27" i="2"/>
  <c r="BO26" i="2"/>
  <c r="BD26" i="2"/>
  <c r="BC26" i="2"/>
  <c r="BB26" i="2"/>
  <c r="BA26" i="2"/>
  <c r="P26" i="2"/>
  <c r="D26" i="2"/>
  <c r="BO25" i="2"/>
  <c r="BD25" i="2"/>
  <c r="BC25" i="2"/>
  <c r="BB25" i="2"/>
  <c r="BA25" i="2"/>
  <c r="P25" i="2"/>
  <c r="D25" i="2"/>
  <c r="BO24" i="2"/>
  <c r="BD24" i="2"/>
  <c r="BC24" i="2"/>
  <c r="BB24" i="2"/>
  <c r="BA24" i="2"/>
  <c r="P24" i="2"/>
  <c r="D24" i="2"/>
  <c r="BO23" i="2"/>
  <c r="BD23" i="2"/>
  <c r="BC23" i="2"/>
  <c r="BB23" i="2"/>
  <c r="BA23" i="2"/>
  <c r="P23" i="2"/>
  <c r="D23" i="2"/>
  <c r="BO22" i="2"/>
  <c r="BD22" i="2"/>
  <c r="BC22" i="2"/>
  <c r="BB22" i="2"/>
  <c r="BA22" i="2"/>
  <c r="P22" i="2"/>
  <c r="D22" i="2"/>
  <c r="BO21" i="2"/>
  <c r="BD21" i="2"/>
  <c r="BC21" i="2"/>
  <c r="BB21" i="2"/>
  <c r="BA21" i="2"/>
  <c r="P21" i="2"/>
  <c r="D21" i="2"/>
  <c r="BO20" i="2"/>
  <c r="BD20" i="2"/>
  <c r="BC20" i="2"/>
  <c r="BB20" i="2"/>
  <c r="BA20" i="2"/>
  <c r="P20" i="2"/>
  <c r="D20" i="2"/>
  <c r="BO19" i="2"/>
  <c r="BD19" i="2"/>
  <c r="BC19" i="2"/>
  <c r="BB19" i="2"/>
  <c r="BA19" i="2"/>
  <c r="P19" i="2"/>
  <c r="D19" i="2"/>
  <c r="BO18" i="2"/>
  <c r="BD18" i="2"/>
  <c r="BC18" i="2"/>
  <c r="BB18" i="2"/>
  <c r="BA18" i="2"/>
  <c r="P18" i="2"/>
  <c r="D18" i="2"/>
  <c r="BO17" i="2"/>
  <c r="BD17" i="2"/>
  <c r="BC17" i="2"/>
  <c r="BB17" i="2"/>
  <c r="BA17" i="2"/>
  <c r="P17" i="2"/>
  <c r="D17" i="2"/>
  <c r="BO16" i="2"/>
  <c r="BD16" i="2"/>
  <c r="BC16" i="2"/>
  <c r="BB16" i="2"/>
  <c r="BA16" i="2"/>
  <c r="P16" i="2"/>
  <c r="D16" i="2"/>
  <c r="BO15" i="2"/>
  <c r="BD15" i="2"/>
  <c r="BC15" i="2"/>
  <c r="BB15" i="2"/>
  <c r="BA15" i="2"/>
  <c r="P15" i="2"/>
  <c r="D15" i="2"/>
  <c r="BO14" i="2"/>
  <c r="BD14" i="2"/>
  <c r="BC14" i="2"/>
  <c r="BB14" i="2"/>
  <c r="BA14" i="2"/>
  <c r="P14" i="2"/>
  <c r="D14" i="2"/>
  <c r="BO13" i="2"/>
  <c r="BD13" i="2"/>
  <c r="BC13" i="2"/>
  <c r="BB13" i="2"/>
  <c r="BA13" i="2"/>
  <c r="P13" i="2"/>
  <c r="D13" i="2"/>
  <c r="BO12" i="2"/>
  <c r="BD12" i="2"/>
  <c r="BC12" i="2"/>
  <c r="BB12" i="2"/>
  <c r="BA12" i="2"/>
  <c r="P12" i="2"/>
  <c r="D12" i="2"/>
  <c r="BO11" i="2"/>
  <c r="BD11" i="2"/>
  <c r="BC11" i="2"/>
  <c r="BB11" i="2"/>
  <c r="BA11" i="2"/>
  <c r="P11" i="2"/>
  <c r="D11" i="2"/>
  <c r="BO10" i="2"/>
  <c r="BD10" i="2"/>
  <c r="BC10" i="2"/>
  <c r="BB10" i="2"/>
  <c r="BA10" i="2"/>
  <c r="P10" i="2"/>
  <c r="D10" i="2"/>
  <c r="BO9" i="2"/>
  <c r="BD9" i="2"/>
  <c r="BC9" i="2"/>
  <c r="BB9" i="2"/>
  <c r="BA9" i="2"/>
  <c r="P9" i="2"/>
  <c r="D9" i="2"/>
  <c r="BO8" i="2"/>
  <c r="BD8" i="2"/>
  <c r="BC8" i="2"/>
  <c r="BB8" i="2"/>
  <c r="BA8" i="2"/>
  <c r="P8" i="2"/>
  <c r="D8" i="2"/>
  <c r="BO7" i="2"/>
  <c r="BD7" i="2"/>
  <c r="BC7" i="2"/>
  <c r="BB7" i="2"/>
  <c r="BA7" i="2"/>
  <c r="P7" i="2"/>
  <c r="D7" i="2"/>
  <c r="BO6" i="2"/>
  <c r="BD6" i="2"/>
  <c r="BC6" i="2"/>
  <c r="BB6" i="2"/>
  <c r="BA6" i="2"/>
  <c r="BE6" i="2" s="1"/>
  <c r="P6" i="2"/>
  <c r="D6" i="2"/>
  <c r="BO5" i="2"/>
  <c r="BD5" i="2"/>
  <c r="BC5" i="2"/>
  <c r="BB5" i="2"/>
  <c r="BA5" i="2"/>
  <c r="P5" i="2"/>
  <c r="D5" i="2"/>
  <c r="BO4" i="2"/>
  <c r="BD4" i="2"/>
  <c r="BC4" i="2"/>
  <c r="BB4" i="2"/>
  <c r="BA4" i="2"/>
  <c r="P4" i="2"/>
  <c r="D4" i="2"/>
  <c r="BO3" i="2"/>
  <c r="BD3" i="2"/>
  <c r="BC3" i="2"/>
  <c r="BB3" i="2"/>
  <c r="BA3" i="2"/>
  <c r="P3" i="2"/>
  <c r="D3" i="2"/>
  <c r="BO2" i="2"/>
  <c r="BD2" i="2"/>
  <c r="BC2" i="2"/>
  <c r="BB2" i="2"/>
  <c r="BA2" i="2"/>
  <c r="P2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2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A2" i="1"/>
  <c r="BE2" i="1" s="1"/>
  <c r="BA3" i="1"/>
  <c r="BE3" i="1" s="1"/>
  <c r="BA4" i="1"/>
  <c r="BE4" i="1" s="1"/>
  <c r="BA5" i="1"/>
  <c r="BE5" i="1" s="1"/>
  <c r="BA6" i="1"/>
  <c r="BA7" i="1"/>
  <c r="BA8" i="1"/>
  <c r="BA9" i="1"/>
  <c r="BA10" i="1"/>
  <c r="BA11" i="1"/>
  <c r="BE11" i="1" s="1"/>
  <c r="BA12" i="1"/>
  <c r="BE12" i="1" s="1"/>
  <c r="BA13" i="1"/>
  <c r="BE13" i="1" s="1"/>
  <c r="BA14" i="1"/>
  <c r="BA15" i="1"/>
  <c r="BA16" i="1"/>
  <c r="BA17" i="1"/>
  <c r="BA18" i="1"/>
  <c r="BA19" i="1"/>
  <c r="BE19" i="1" s="1"/>
  <c r="BA20" i="1"/>
  <c r="BE20" i="1" s="1"/>
  <c r="BA21" i="1"/>
  <c r="BE21" i="1" s="1"/>
  <c r="BA22" i="1"/>
  <c r="BA23" i="1"/>
  <c r="BA24" i="1"/>
  <c r="BA25" i="1"/>
  <c r="BA26" i="1"/>
  <c r="BA27" i="1"/>
  <c r="BE27" i="1" s="1"/>
  <c r="BA28" i="1"/>
  <c r="BE28" i="1" s="1"/>
  <c r="BA29" i="1"/>
  <c r="BE29" i="1" s="1"/>
  <c r="BA30" i="1"/>
  <c r="BA31" i="1"/>
  <c r="BA32" i="1"/>
  <c r="BA33" i="1"/>
  <c r="BA34" i="1"/>
  <c r="BA35" i="1"/>
  <c r="BE35" i="1" s="1"/>
  <c r="BA36" i="1"/>
  <c r="BE36" i="1" s="1"/>
  <c r="BA37" i="1"/>
  <c r="BE37" i="1" s="1"/>
  <c r="BA38" i="1"/>
  <c r="BA39" i="1"/>
  <c r="BA40" i="1"/>
  <c r="BA41" i="1"/>
  <c r="BA42" i="1"/>
  <c r="BA43" i="1"/>
  <c r="BE43" i="1" s="1"/>
  <c r="BA44" i="1"/>
  <c r="BE44" i="1" s="1"/>
  <c r="BA45" i="1"/>
  <c r="BE45" i="1" s="1"/>
  <c r="BA46" i="1"/>
  <c r="BA47" i="1"/>
  <c r="BA48" i="1"/>
  <c r="BA49" i="1"/>
  <c r="BA50" i="1"/>
  <c r="BA51" i="1"/>
  <c r="BE51" i="1" s="1"/>
  <c r="BA52" i="1"/>
  <c r="BE52" i="1" s="1"/>
  <c r="BA53" i="1"/>
  <c r="BE53" i="1" s="1"/>
  <c r="BA54" i="1"/>
  <c r="BA55" i="1"/>
  <c r="BA56" i="1"/>
  <c r="BA57" i="1"/>
  <c r="BA58" i="1"/>
  <c r="BA59" i="1"/>
  <c r="BE59" i="1" s="1"/>
  <c r="BA60" i="1"/>
  <c r="BE60" i="1" s="1"/>
  <c r="BA61" i="1"/>
  <c r="BE61" i="1" s="1"/>
  <c r="BA62" i="1"/>
  <c r="BA63" i="1"/>
  <c r="BA64" i="1"/>
  <c r="BA65" i="1"/>
  <c r="BA66" i="1"/>
  <c r="BA67" i="1"/>
  <c r="BE67" i="1" s="1"/>
  <c r="BA68" i="1"/>
  <c r="BE68" i="1" s="1"/>
  <c r="BA69" i="1"/>
  <c r="BE69" i="1" s="1"/>
  <c r="BA70" i="1"/>
  <c r="BA71" i="1"/>
  <c r="BA72" i="1"/>
  <c r="BA73" i="1"/>
  <c r="BA74" i="1"/>
  <c r="BA75" i="1"/>
  <c r="BE75" i="1" s="1"/>
  <c r="BA76" i="1"/>
  <c r="BE76" i="1" s="1"/>
  <c r="BA77" i="1"/>
  <c r="BE77" i="1" s="1"/>
  <c r="BA78" i="1"/>
  <c r="BA79" i="1"/>
  <c r="BA80" i="1"/>
  <c r="BA81" i="1"/>
  <c r="BA82" i="1"/>
  <c r="BA83" i="1"/>
  <c r="BE83" i="1" s="1"/>
  <c r="BA84" i="1"/>
  <c r="BE84" i="1" s="1"/>
  <c r="BA85" i="1"/>
  <c r="BE85" i="1" s="1"/>
  <c r="BA86" i="1"/>
  <c r="BA87" i="1"/>
  <c r="BA88" i="1"/>
  <c r="BA89" i="1"/>
  <c r="BA90" i="1"/>
  <c r="BA91" i="1"/>
  <c r="BE91" i="1" s="1"/>
  <c r="BA92" i="1"/>
  <c r="BE92" i="1" s="1"/>
  <c r="BA93" i="1"/>
  <c r="BE93" i="1" s="1"/>
  <c r="BA94" i="1"/>
  <c r="BA95" i="1"/>
  <c r="BA96" i="1"/>
  <c r="BA97" i="1"/>
  <c r="BA98" i="1"/>
  <c r="BA99" i="1"/>
  <c r="BE99" i="1" s="1"/>
  <c r="BA100" i="1"/>
  <c r="BE100" i="1" s="1"/>
  <c r="BA101" i="1"/>
  <c r="BE101" i="1" s="1"/>
  <c r="BA102" i="1"/>
  <c r="BA103" i="1"/>
  <c r="BA104" i="1"/>
  <c r="BA105" i="1"/>
  <c r="BA106" i="1"/>
  <c r="BA107" i="1"/>
  <c r="BE107" i="1" s="1"/>
  <c r="BA108" i="1"/>
  <c r="BE108" i="1" s="1"/>
  <c r="BA109" i="1"/>
  <c r="BE109" i="1" s="1"/>
  <c r="BA110" i="1"/>
  <c r="BA111" i="1"/>
  <c r="BA112" i="1"/>
  <c r="BA113" i="1"/>
  <c r="BA114" i="1"/>
  <c r="BA115" i="1"/>
  <c r="BE115" i="1" s="1"/>
  <c r="BA116" i="1"/>
  <c r="BE116" i="1" s="1"/>
  <c r="BA117" i="1"/>
  <c r="BE117" i="1" s="1"/>
  <c r="BA118" i="1"/>
  <c r="BA119" i="1"/>
  <c r="BA120" i="1"/>
  <c r="BA121" i="1"/>
  <c r="BA122" i="1"/>
  <c r="BA123" i="1"/>
  <c r="BE123" i="1" s="1"/>
  <c r="BA124" i="1"/>
  <c r="BE124" i="1" s="1"/>
  <c r="BA125" i="1"/>
  <c r="BE125" i="1" s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2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BE13" i="2" l="1"/>
  <c r="BE21" i="2"/>
  <c r="BE29" i="2"/>
  <c r="BE45" i="2"/>
  <c r="BE53" i="2"/>
  <c r="BE77" i="2"/>
  <c r="BE85" i="2"/>
  <c r="BE3" i="2"/>
  <c r="BE61" i="2"/>
  <c r="BE69" i="2"/>
  <c r="BE50" i="2"/>
  <c r="BE66" i="2"/>
  <c r="BE74" i="2"/>
  <c r="BE82" i="2"/>
  <c r="BE90" i="2"/>
  <c r="BE98" i="2"/>
  <c r="BE114" i="2"/>
  <c r="BE122" i="2"/>
  <c r="BE18" i="2"/>
  <c r="BE26" i="2"/>
  <c r="BE34" i="2"/>
  <c r="BE58" i="2"/>
  <c r="BE10" i="2"/>
  <c r="BE9" i="2"/>
  <c r="BE17" i="2"/>
  <c r="BE25" i="2"/>
  <c r="BE33" i="2"/>
  <c r="BE49" i="2"/>
  <c r="BE57" i="2"/>
  <c r="BE65" i="2"/>
  <c r="BE73" i="2"/>
  <c r="BE81" i="2"/>
  <c r="BE89" i="2"/>
  <c r="BE97" i="2"/>
  <c r="BE105" i="2"/>
  <c r="BE117" i="2"/>
  <c r="BE5" i="2"/>
  <c r="BE12" i="2"/>
  <c r="BE20" i="2"/>
  <c r="BE28" i="2"/>
  <c r="BE36" i="2"/>
  <c r="BE44" i="2"/>
  <c r="BE52" i="2"/>
  <c r="BE60" i="2"/>
  <c r="BE68" i="2"/>
  <c r="BE76" i="2"/>
  <c r="BE84" i="2"/>
  <c r="BE92" i="2"/>
  <c r="BE100" i="2"/>
  <c r="BE108" i="2"/>
  <c r="BE116" i="2"/>
  <c r="BE4" i="2"/>
  <c r="BE11" i="2"/>
  <c r="BE19" i="2"/>
  <c r="BE27" i="2"/>
  <c r="BE35" i="2"/>
  <c r="BE43" i="2"/>
  <c r="BE99" i="2"/>
  <c r="BE107" i="2"/>
  <c r="BE123" i="2"/>
  <c r="BE24" i="2"/>
  <c r="BE104" i="2"/>
  <c r="BE112" i="2"/>
  <c r="BE120" i="2"/>
  <c r="BE32" i="2"/>
  <c r="BE8" i="2"/>
  <c r="BE15" i="2"/>
  <c r="BE23" i="2"/>
  <c r="BE31" i="2"/>
  <c r="BE119" i="2"/>
  <c r="BE2" i="2"/>
  <c r="BE16" i="2"/>
  <c r="BE40" i="2"/>
  <c r="BE7" i="2"/>
  <c r="BE14" i="2"/>
  <c r="BE22" i="2"/>
  <c r="BE30" i="2"/>
  <c r="BE118" i="2"/>
  <c r="BE121" i="2"/>
  <c r="BE109" i="2"/>
  <c r="BE42" i="2"/>
  <c r="BE51" i="2"/>
  <c r="BE59" i="2"/>
  <c r="BE67" i="2"/>
  <c r="BE75" i="2"/>
  <c r="BE83" i="2"/>
  <c r="BE91" i="2"/>
  <c r="BE115" i="2"/>
  <c r="BE41" i="2"/>
  <c r="BE106" i="2"/>
  <c r="BE113" i="2"/>
  <c r="BE39" i="2"/>
  <c r="BE48" i="2"/>
  <c r="BE56" i="2"/>
  <c r="BE64" i="2"/>
  <c r="BE72" i="2"/>
  <c r="BE80" i="2"/>
  <c r="BE88" i="2"/>
  <c r="BE96" i="2"/>
  <c r="BE38" i="2"/>
  <c r="BE47" i="2"/>
  <c r="BE55" i="2"/>
  <c r="BE63" i="2"/>
  <c r="BE71" i="2"/>
  <c r="BE79" i="2"/>
  <c r="BE87" i="2"/>
  <c r="BE95" i="2"/>
  <c r="BE103" i="2"/>
  <c r="BE111" i="2"/>
  <c r="BE37" i="2"/>
  <c r="BE46" i="2"/>
  <c r="BE54" i="2"/>
  <c r="BE62" i="2"/>
  <c r="BE70" i="2"/>
  <c r="BE78" i="2"/>
  <c r="BE86" i="2"/>
  <c r="BE94" i="2"/>
  <c r="BE102" i="2"/>
  <c r="BE110" i="2"/>
  <c r="BE82" i="1"/>
  <c r="BE34" i="1"/>
  <c r="BE114" i="1"/>
  <c r="BE66" i="1"/>
  <c r="BE26" i="1"/>
  <c r="BE121" i="1"/>
  <c r="BE113" i="1"/>
  <c r="BE105" i="1"/>
  <c r="BE97" i="1"/>
  <c r="BE89" i="1"/>
  <c r="BE81" i="1"/>
  <c r="BE73" i="1"/>
  <c r="BE65" i="1"/>
  <c r="BE57" i="1"/>
  <c r="BE49" i="1"/>
  <c r="BE41" i="1"/>
  <c r="BE33" i="1"/>
  <c r="BE25" i="1"/>
  <c r="BE17" i="1"/>
  <c r="BE9" i="1"/>
  <c r="BE122" i="1"/>
  <c r="BE90" i="1"/>
  <c r="BE74" i="1"/>
  <c r="BE42" i="1"/>
  <c r="BE106" i="1"/>
  <c r="BE58" i="1"/>
  <c r="BE18" i="1"/>
  <c r="BE112" i="1"/>
  <c r="BE96" i="1"/>
  <c r="BE80" i="1"/>
  <c r="BE64" i="1"/>
  <c r="BE48" i="1"/>
  <c r="BE24" i="1"/>
  <c r="BE8" i="1"/>
  <c r="BE119" i="1"/>
  <c r="BE111" i="1"/>
  <c r="BE103" i="1"/>
  <c r="BE95" i="1"/>
  <c r="BE87" i="1"/>
  <c r="BE79" i="1"/>
  <c r="BE71" i="1"/>
  <c r="BE63" i="1"/>
  <c r="BE55" i="1"/>
  <c r="BE47" i="1"/>
  <c r="BE39" i="1"/>
  <c r="BE31" i="1"/>
  <c r="BE23" i="1"/>
  <c r="BE15" i="1"/>
  <c r="BE7" i="1"/>
  <c r="BE98" i="1"/>
  <c r="BE50" i="1"/>
  <c r="BE10" i="1"/>
  <c r="BE120" i="1"/>
  <c r="BE104" i="1"/>
  <c r="BE88" i="1"/>
  <c r="BE72" i="1"/>
  <c r="BE56" i="1"/>
  <c r="BE40" i="1"/>
  <c r="BE32" i="1"/>
  <c r="BE16" i="1"/>
  <c r="BE118" i="1"/>
  <c r="BE110" i="1"/>
  <c r="BE102" i="1"/>
  <c r="BE94" i="1"/>
  <c r="BE86" i="1"/>
  <c r="BE78" i="1"/>
  <c r="BE70" i="1"/>
  <c r="BE62" i="1"/>
  <c r="BE54" i="1"/>
  <c r="BE46" i="1"/>
  <c r="BE38" i="1"/>
  <c r="BE30" i="1"/>
  <c r="BE22" i="1"/>
  <c r="BE14" i="1"/>
  <c r="BE6" i="1"/>
</calcChain>
</file>

<file path=xl/sharedStrings.xml><?xml version="1.0" encoding="utf-8"?>
<sst xmlns="http://schemas.openxmlformats.org/spreadsheetml/2006/main" count="2598" uniqueCount="279">
  <si>
    <t>startTime</t>
  </si>
  <si>
    <t>endTime</t>
  </si>
  <si>
    <t>testType</t>
  </si>
  <si>
    <t>activityPoints</t>
  </si>
  <si>
    <t>dfs01</t>
  </si>
  <si>
    <t>dfs02</t>
  </si>
  <si>
    <t>dfs03</t>
  </si>
  <si>
    <t>dfs04</t>
  </si>
  <si>
    <t>dfs05</t>
  </si>
  <si>
    <t>dfs06</t>
  </si>
  <si>
    <t>dfs07</t>
  </si>
  <si>
    <t>dfs08</t>
  </si>
  <si>
    <t>dfs09</t>
  </si>
  <si>
    <t>motivationPos01</t>
  </si>
  <si>
    <t>motivationPos02</t>
  </si>
  <si>
    <t>motivationPos03*</t>
  </si>
  <si>
    <t>motivationPos04</t>
  </si>
  <si>
    <t>motivationPos05</t>
  </si>
  <si>
    <t>motivationPos06</t>
  </si>
  <si>
    <t>motivationPos07*</t>
  </si>
  <si>
    <t>motivationPos08</t>
  </si>
  <si>
    <t>motivationPos09</t>
  </si>
  <si>
    <t>motivationPos10</t>
  </si>
  <si>
    <t>motivationPos11</t>
  </si>
  <si>
    <t>motivationPos12*</t>
  </si>
  <si>
    <t>motivationPos13</t>
  </si>
  <si>
    <t>motivationPos14</t>
  </si>
  <si>
    <t>motivationPos15*</t>
  </si>
  <si>
    <t>motivationPos16</t>
  </si>
  <si>
    <t>motivationPos17</t>
  </si>
  <si>
    <t>motivationPos18</t>
  </si>
  <si>
    <t>motivationPos19*</t>
  </si>
  <si>
    <t>motivationPos20</t>
  </si>
  <si>
    <t>motivationPos21</t>
  </si>
  <si>
    <t>motivationPos22*</t>
  </si>
  <si>
    <t>motivationPos23</t>
  </si>
  <si>
    <t>motivationPos24</t>
  </si>
  <si>
    <t>motivationPos25</t>
  </si>
  <si>
    <t>motivationPos26*</t>
  </si>
  <si>
    <t>motivationPos27</t>
  </si>
  <si>
    <t>motivationPos28</t>
  </si>
  <si>
    <t>motivationPos29*</t>
  </si>
  <si>
    <t>motivationPos30</t>
  </si>
  <si>
    <t>motivationPos31*</t>
  </si>
  <si>
    <t>motivationPos32</t>
  </si>
  <si>
    <t>motivationPos33</t>
  </si>
  <si>
    <t>motivationPos34*</t>
  </si>
  <si>
    <t>motivationPos35</t>
  </si>
  <si>
    <t>motivationPos36</t>
  </si>
  <si>
    <t>attention</t>
  </si>
  <si>
    <t>relevance</t>
  </si>
  <si>
    <t>confidence</t>
  </si>
  <si>
    <t>satisfaction</t>
  </si>
  <si>
    <t>fss01</t>
  </si>
  <si>
    <t>fss02</t>
  </si>
  <si>
    <t>fss03</t>
  </si>
  <si>
    <t>fss04</t>
  </si>
  <si>
    <t>fss05</t>
  </si>
  <si>
    <t>fss06</t>
  </si>
  <si>
    <t>fss07</t>
  </si>
  <si>
    <t>fss08</t>
  </si>
  <si>
    <t>fss09</t>
  </si>
  <si>
    <t>flowPosMean</t>
  </si>
  <si>
    <t>gender</t>
  </si>
  <si>
    <t>condition</t>
  </si>
  <si>
    <t>age</t>
  </si>
  <si>
    <t>ethnicity</t>
  </si>
  <si>
    <t>city</t>
  </si>
  <si>
    <t>civilState</t>
  </si>
  <si>
    <t>universityEducation</t>
  </si>
  <si>
    <t>institucion</t>
  </si>
  <si>
    <t>educationLevel</t>
  </si>
  <si>
    <t>conclusion</t>
  </si>
  <si>
    <t>stMale</t>
  </si>
  <si>
    <t>Homem</t>
  </si>
  <si>
    <t>inBoost</t>
  </si>
  <si>
    <t>Negro</t>
  </si>
  <si>
    <t>Solteiro(a)</t>
  </si>
  <si>
    <t>Sim</t>
  </si>
  <si>
    <t>UFAL</t>
  </si>
  <si>
    <t>stFemale</t>
  </si>
  <si>
    <t>N√£o bin√°rio</t>
  </si>
  <si>
    <t>Pardo</t>
  </si>
  <si>
    <t>Salvador</t>
  </si>
  <si>
    <t>Universidade Salvador</t>
  </si>
  <si>
    <t>Outros</t>
  </si>
  <si>
    <t>Branco</t>
  </si>
  <si>
    <t>Mulher</t>
  </si>
  <si>
    <t>inThreat</t>
  </si>
  <si>
    <t>Prefiro n√£o Responder</t>
  </si>
  <si>
    <t>default</t>
  </si>
  <si>
    <t>control</t>
  </si>
  <si>
    <t>Casado(a)</t>
  </si>
  <si>
    <t>Agrestina, PE</t>
  </si>
  <si>
    <t>Natal</t>
  </si>
  <si>
    <t>UnP</t>
  </si>
  <si>
    <t>Maceio</t>
  </si>
  <si>
    <t>Mestrado</t>
  </si>
  <si>
    <t>Belo Horizonte</t>
  </si>
  <si>
    <t>UFMG - Universidade Federal de Minas Gerais</t>
  </si>
  <si>
    <t>UNIT</t>
  </si>
  <si>
    <t>UPORTO</t>
  </si>
  <si>
    <t>Rio Claro</t>
  </si>
  <si>
    <t>N√£o</t>
  </si>
  <si>
    <t>Universidade Federal do Cear√°</t>
  </si>
  <si>
    <t>Alfenas/MG</t>
  </si>
  <si>
    <t>UFOP</t>
  </si>
  <si>
    <t>S√£o Paulo</t>
  </si>
  <si>
    <t>Marechal Deodoro</t>
  </si>
  <si>
    <t>Resende</t>
  </si>
  <si>
    <t>PUC-Rio</t>
  </si>
  <si>
    <t>Uninove</t>
  </si>
  <si>
    <t>Uni√£o est√°vel</t>
  </si>
  <si>
    <t>Rio Largo</t>
  </si>
  <si>
    <t>Junqueiro</t>
  </si>
  <si>
    <t>UNIB</t>
  </si>
  <si>
    <t>Centro universit√°rio Cesmac</t>
  </si>
  <si>
    <t>Cesmac</t>
  </si>
  <si>
    <t>Unicamp</t>
  </si>
  <si>
    <t>Doutorado</t>
  </si>
  <si>
    <t>UNICAMP</t>
  </si>
  <si>
    <t>UFBA</t>
  </si>
  <si>
    <t>Divorciado(a)</t>
  </si>
  <si>
    <t>Limeira-SP</t>
  </si>
  <si>
    <t>USP</t>
  </si>
  <si>
    <t>Bel√©m</t>
  </si>
  <si>
    <t>UNIVERSIDADE FEDERAL DO PAR√Å</t>
  </si>
  <si>
    <t>PUCSP</t>
  </si>
  <si>
    <t>Arapiraca</t>
  </si>
  <si>
    <t>UFAL-Campus Arapiraca</t>
  </si>
  <si>
    <t>Feira Grande</t>
  </si>
  <si>
    <t>Penedo</t>
  </si>
  <si>
    <t>Paripueira</t>
  </si>
  <si>
    <t>Coruripe</t>
  </si>
  <si>
    <t>Uni√£o dos Palmares</t>
  </si>
  <si>
    <t>Pilar</t>
  </si>
  <si>
    <t>Messias</t>
  </si>
  <si>
    <t>4,5</t>
  </si>
  <si>
    <t>Maribondo</t>
  </si>
  <si>
    <t>CAMARAGIBE</t>
  </si>
  <si>
    <t>Vi√ßosa</t>
  </si>
  <si>
    <t>Prefiro n√É¬£o Responder</t>
  </si>
  <si>
    <t>Satuba</t>
  </si>
  <si>
    <t>Uni√É¬£o est√É¬°vel</t>
  </si>
  <si>
    <t>S√£o Miguel dos Campos</t>
  </si>
  <si>
    <t>Rio largo</t>
  </si>
  <si>
    <t>Campo Alegre</t>
  </si>
  <si>
    <t>aracaju</t>
  </si>
  <si>
    <t>dfs</t>
  </si>
  <si>
    <t>fss</t>
  </si>
  <si>
    <t>motivation</t>
  </si>
  <si>
    <t>Graduação</t>
  </si>
  <si>
    <t>Maceió</t>
  </si>
  <si>
    <t>tempo</t>
  </si>
  <si>
    <t>rId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</si>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</sst>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1:BZ123" totalsRowShown="0">
  <autoFilter ref="A1:BZ123"/>
  <tableColumns count="78">
    <tableColumn id="1" name="rId"/>
    <tableColumn id="2" name="startTime"/>
    <tableColumn id="3" name="endTime"/>
    <tableColumn id="80" name="tempo" dataDxfId="5">
      <calculatedColumnFormula>Table13[[#This Row],[endTime]]-Table13[[#This Row],[startTime]]</calculatedColumnFormula>
    </tableColumn>
    <tableColumn id="4" name="testType"/>
    <tableColumn id="5" name="activityPoints"/>
    <tableColumn id="6" name="dfs01"/>
    <tableColumn id="7" name="dfs02"/>
    <tableColumn id="8" name="dfs03"/>
    <tableColumn id="9" name="dfs04"/>
    <tableColumn id="10" name="dfs05"/>
    <tableColumn id="11" name="dfs06"/>
    <tableColumn id="12" name="dfs07"/>
    <tableColumn id="13" name="dfs08"/>
    <tableColumn id="14" name="dfs09"/>
    <tableColumn id="15" name="dfs">
      <calculatedColumnFormula>AVERAGE(G2:O2)</calculatedColumnFormula>
    </tableColumn>
    <tableColumn id="16" name="motivationPos01"/>
    <tableColumn id="17" name="motivationPos02"/>
    <tableColumn id="18" name="motivationPos03*"/>
    <tableColumn id="19" name="motivationPos04"/>
    <tableColumn id="20" name="motivationPos05"/>
    <tableColumn id="21" name="motivationPos06"/>
    <tableColumn id="22" name="motivationPos07*"/>
    <tableColumn id="23" name="motivationPos08"/>
    <tableColumn id="24" name="motivationPos09"/>
    <tableColumn id="25" name="motivationPos10"/>
    <tableColumn id="26" name="motivationPos11"/>
    <tableColumn id="27" name="motivationPos12*"/>
    <tableColumn id="28" name="motivationPos13"/>
    <tableColumn id="29" name="motivationPos14"/>
    <tableColumn id="30" name="motivationPos15*"/>
    <tableColumn id="31" name="motivationPos16"/>
    <tableColumn id="32" name="motivationPos17"/>
    <tableColumn id="33" name="motivationPos18"/>
    <tableColumn id="34" name="motivationPos19*"/>
    <tableColumn id="35" name="motivationPos20"/>
    <tableColumn id="36" name="motivationPos21"/>
    <tableColumn id="37" name="motivationPos22*"/>
    <tableColumn id="38" name="motivationPos23"/>
    <tableColumn id="39" name="motivationPos24"/>
    <tableColumn id="40" name="motivationPos25"/>
    <tableColumn id="41" name="motivationPos26*"/>
    <tableColumn id="42" name="motivationPos27"/>
    <tableColumn id="43" name="motivationPos28"/>
    <tableColumn id="44" name="motivationPos29*"/>
    <tableColumn id="45" name="motivationPos30"/>
    <tableColumn id="46" name="motivationPos31*"/>
    <tableColumn id="47" name="motivationPos32"/>
    <tableColumn id="48" name="motivationPos33"/>
    <tableColumn id="49" name="motivationPos34*"/>
    <tableColumn id="50" name="motivationPos35"/>
    <tableColumn id="51" name="motivationPos36"/>
    <tableColumn id="52" name="attention" dataDxfId="4">
      <calculatedColumnFormula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calculatedColumnFormula>
    </tableColumn>
    <tableColumn id="54" name="relevance" dataDxfId="3">
      <calculatedColumnFormula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calculatedColumnFormula>
    </tableColumn>
    <tableColumn id="55" name="confidence" dataDxfId="2">
      <calculatedColumnFormula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calculatedColumnFormula>
    </tableColumn>
    <tableColumn id="56" name="satisfaction">
      <calculatedColumnFormula>AVERAGE(Table13[[#This Row],[motivationPos05]],Table13[[#This Row],[motivationPos14]],Table13[[#This Row],[motivationPos21]],Table13[[#This Row],[motivationPos27]],Table13[[#This Row],[motivationPos32]],Table13[[#This Row],[motivationPos36]])</calculatedColumnFormula>
    </tableColumn>
    <tableColumn id="79" name="motivation" dataDxfId="1">
      <calculatedColumnFormula>AVERAGE(Table13[[#This Row],[attention]:[satisfaction]])</calculatedColumnFormula>
    </tableColumn>
    <tableColumn id="58" name="fss01"/>
    <tableColumn id="59" name="fss02"/>
    <tableColumn id="60" name="fss03"/>
    <tableColumn id="61" name="fss04"/>
    <tableColumn id="62" name="fss05"/>
    <tableColumn id="63" name="fss06"/>
    <tableColumn id="64" name="fss07"/>
    <tableColumn id="65" name="fss08"/>
    <tableColumn id="66" name="fss09"/>
    <tableColumn id="67" name="fss">
      <calculatedColumnFormula>AVERAGE(BF2:BN2)</calculatedColumnFormula>
    </tableColumn>
    <tableColumn id="68" name="flowPosMean" dataDxfId="0"/>
    <tableColumn id="69" name="gender"/>
    <tableColumn id="70" name="condition"/>
    <tableColumn id="71" name="age"/>
    <tableColumn id="72" name="ethnicity"/>
    <tableColumn id="73" name="city"/>
    <tableColumn id="74" name="civilState"/>
    <tableColumn id="75" name="universityEducation"/>
    <tableColumn id="76" name="institucion"/>
    <tableColumn id="77" name="educationLevel"/>
    <tableColumn id="78" name="conclus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Z125" totalsRowShown="0">
  <autoFilter ref="A1:BZ125"/>
  <tableColumns count="78">
    <tableColumn id="1" name="rId"/>
    <tableColumn id="2" name="startTime"/>
    <tableColumn id="3" name="endTime"/>
    <tableColumn id="80" name="tempo" dataDxfId="6">
      <calculatedColumnFormula>Table1[[#This Row],[endTime]]-Table1[[#This Row],[startTime]]</calculatedColumnFormula>
    </tableColumn>
    <tableColumn id="4" name="testType"/>
    <tableColumn id="5" name="activityPoints"/>
    <tableColumn id="6" name="dfs01"/>
    <tableColumn id="7" name="dfs02"/>
    <tableColumn id="8" name="dfs03"/>
    <tableColumn id="9" name="dfs04"/>
    <tableColumn id="10" name="dfs05"/>
    <tableColumn id="11" name="dfs06"/>
    <tableColumn id="12" name="dfs07"/>
    <tableColumn id="13" name="dfs08"/>
    <tableColumn id="14" name="dfs09"/>
    <tableColumn id="15" name="dfs">
      <calculatedColumnFormula>AVERAGE(G2:O2)</calculatedColumnFormula>
    </tableColumn>
    <tableColumn id="16" name="motivationPos01"/>
    <tableColumn id="17" name="motivationPos02"/>
    <tableColumn id="18" name="motivationPos03*"/>
    <tableColumn id="19" name="motivationPos04"/>
    <tableColumn id="20" name="motivationPos05"/>
    <tableColumn id="21" name="motivationPos06"/>
    <tableColumn id="22" name="motivationPos07*"/>
    <tableColumn id="23" name="motivationPos08"/>
    <tableColumn id="24" name="motivationPos09"/>
    <tableColumn id="25" name="motivationPos10"/>
    <tableColumn id="26" name="motivationPos11"/>
    <tableColumn id="27" name="motivationPos12*"/>
    <tableColumn id="28" name="motivationPos13"/>
    <tableColumn id="29" name="motivationPos14"/>
    <tableColumn id="30" name="motivationPos15*"/>
    <tableColumn id="31" name="motivationPos16"/>
    <tableColumn id="32" name="motivationPos17"/>
    <tableColumn id="33" name="motivationPos18"/>
    <tableColumn id="34" name="motivationPos19*"/>
    <tableColumn id="35" name="motivationPos20"/>
    <tableColumn id="36" name="motivationPos21"/>
    <tableColumn id="37" name="motivationPos22*"/>
    <tableColumn id="38" name="motivationPos23"/>
    <tableColumn id="39" name="motivationPos24"/>
    <tableColumn id="40" name="motivationPos25"/>
    <tableColumn id="41" name="motivationPos26*"/>
    <tableColumn id="42" name="motivationPos27"/>
    <tableColumn id="43" name="motivationPos28"/>
    <tableColumn id="44" name="motivationPos29*"/>
    <tableColumn id="45" name="motivationPos30"/>
    <tableColumn id="46" name="motivationPos31*"/>
    <tableColumn id="47" name="motivationPos32"/>
    <tableColumn id="48" name="motivationPos33"/>
    <tableColumn id="49" name="motivationPos34*"/>
    <tableColumn id="50" name="motivationPos35"/>
    <tableColumn id="51" name="motivationPos36"/>
    <tableColumn id="52" name="attention" dataDxfId="10">
      <calculatedColumnFormula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calculatedColumnFormula>
    </tableColumn>
    <tableColumn id="54" name="relevance" dataDxfId="9">
      <calculatedColumnFormula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calculatedColumnFormula>
    </tableColumn>
    <tableColumn id="55" name="confidence" dataDxfId="8">
      <calculatedColumnFormula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calculatedColumnFormula>
    </tableColumn>
    <tableColumn id="56" name="satisfaction">
      <calculatedColumnFormula>AVERAGE(Table1[[#This Row],[motivationPos05]],Table1[[#This Row],[motivationPos14]],Table1[[#This Row],[motivationPos21]],Table1[[#This Row],[motivationPos27]],Table1[[#This Row],[motivationPos32]],Table1[[#This Row],[motivationPos36]])</calculatedColumnFormula>
    </tableColumn>
    <tableColumn id="79" name="motivation" dataDxfId="7">
      <calculatedColumnFormula>AVERAGE(Table1[[#This Row],[attention]:[satisfaction]])</calculatedColumnFormula>
    </tableColumn>
    <tableColumn id="58" name="fss01"/>
    <tableColumn id="59" name="fss02"/>
    <tableColumn id="60" name="fss03"/>
    <tableColumn id="61" name="fss04"/>
    <tableColumn id="62" name="fss05"/>
    <tableColumn id="63" name="fss06"/>
    <tableColumn id="64" name="fss07"/>
    <tableColumn id="65" name="fss08"/>
    <tableColumn id="66" name="fss09"/>
    <tableColumn id="67" name="fss">
      <calculatedColumnFormula>AVERAGE(BF2:BN2)</calculatedColumnFormula>
    </tableColumn>
    <tableColumn id="68" name="flowPosMean" dataDxfId="11"/>
    <tableColumn id="69" name="gender"/>
    <tableColumn id="70" name="condition"/>
    <tableColumn id="71" name="age"/>
    <tableColumn id="72" name="ethnicity"/>
    <tableColumn id="73" name="city"/>
    <tableColumn id="74" name="civilState"/>
    <tableColumn id="75" name="universityEducation"/>
    <tableColumn id="76" name="institucion"/>
    <tableColumn id="77" name="educationLevel"/>
    <tableColumn id="78" name="conclus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23"/>
  <sheetViews>
    <sheetView tabSelected="1" topLeftCell="BH1" workbookViewId="0">
      <selection activeCell="BR15" sqref="BR15"/>
    </sheetView>
  </sheetViews>
  <sheetFormatPr baseColWidth="10" defaultRowHeight="16" x14ac:dyDescent="0.2"/>
  <sheetData>
    <row r="1" spans="1:78" x14ac:dyDescent="0.2">
      <c r="A1" t="s">
        <v>154</v>
      </c>
      <c r="B1" t="s">
        <v>0</v>
      </c>
      <c r="C1" t="s">
        <v>1</v>
      </c>
      <c r="D1" t="s">
        <v>153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148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150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149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</row>
    <row r="2" spans="1:78" x14ac:dyDescent="0.2">
      <c r="A2" t="s">
        <v>155</v>
      </c>
      <c r="B2">
        <v>1618268220773</v>
      </c>
      <c r="C2">
        <v>1618268763924</v>
      </c>
      <c r="D2">
        <f>Table13[[#This Row],[endTime]]-Table13[[#This Row],[startTime]]</f>
        <v>543151</v>
      </c>
      <c r="E2" t="s">
        <v>73</v>
      </c>
      <c r="F2">
        <v>18</v>
      </c>
      <c r="G2">
        <v>5</v>
      </c>
      <c r="H2">
        <v>2</v>
      </c>
      <c r="I2">
        <v>3</v>
      </c>
      <c r="J2">
        <v>4</v>
      </c>
      <c r="K2">
        <v>4</v>
      </c>
      <c r="L2">
        <v>3</v>
      </c>
      <c r="M2">
        <v>3</v>
      </c>
      <c r="N2">
        <v>2</v>
      </c>
      <c r="O2">
        <v>3</v>
      </c>
      <c r="P2">
        <f>AVERAGE(G2:O2)</f>
        <v>3.2222222222222223</v>
      </c>
      <c r="Q2">
        <v>4</v>
      </c>
      <c r="R2">
        <v>2</v>
      </c>
      <c r="S2">
        <v>5</v>
      </c>
      <c r="T2">
        <v>2</v>
      </c>
      <c r="U2">
        <v>3</v>
      </c>
      <c r="V2">
        <v>2</v>
      </c>
      <c r="W2">
        <v>4</v>
      </c>
      <c r="X2">
        <v>2</v>
      </c>
      <c r="Y2">
        <v>1</v>
      </c>
      <c r="Z2">
        <v>1</v>
      </c>
      <c r="AA2">
        <v>1</v>
      </c>
      <c r="AB2">
        <v>5</v>
      </c>
      <c r="AC2">
        <v>4</v>
      </c>
      <c r="AD2">
        <v>3</v>
      </c>
      <c r="AE2">
        <v>3</v>
      </c>
      <c r="AF2">
        <v>2</v>
      </c>
      <c r="AG2">
        <v>4</v>
      </c>
      <c r="AH2">
        <v>2</v>
      </c>
      <c r="AI2">
        <v>4</v>
      </c>
      <c r="AJ2">
        <v>2</v>
      </c>
      <c r="AK2">
        <v>2</v>
      </c>
      <c r="AL2">
        <v>3</v>
      </c>
      <c r="AM2">
        <v>2</v>
      </c>
      <c r="AN2">
        <v>3</v>
      </c>
      <c r="AO2">
        <v>4</v>
      </c>
      <c r="AP2">
        <v>2</v>
      </c>
      <c r="AQ2">
        <v>2</v>
      </c>
      <c r="AR2">
        <v>4</v>
      </c>
      <c r="AS2">
        <v>5</v>
      </c>
      <c r="AT2">
        <v>4</v>
      </c>
      <c r="AU2">
        <v>5</v>
      </c>
      <c r="AV2">
        <v>3</v>
      </c>
      <c r="AW2">
        <v>2</v>
      </c>
      <c r="AX2">
        <v>2</v>
      </c>
      <c r="AY2">
        <v>2</v>
      </c>
      <c r="AZ2">
        <v>2</v>
      </c>
      <c r="BA2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3.25</v>
      </c>
      <c r="BB2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</v>
      </c>
      <c r="BC2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3.4444444444444446</v>
      </c>
      <c r="BD2">
        <f>AVERAGE(Table13[[#This Row],[motivationPos05]],Table13[[#This Row],[motivationPos14]],Table13[[#This Row],[motivationPos21]],Table13[[#This Row],[motivationPos27]],Table13[[#This Row],[motivationPos32]],Table13[[#This Row],[motivationPos36]])</f>
        <v>2.5</v>
      </c>
      <c r="BE2">
        <f>AVERAGE(Table13[[#This Row],[attention]:[satisfaction]])</f>
        <v>2.7986111111111112</v>
      </c>
      <c r="BF2">
        <v>5</v>
      </c>
      <c r="BG2">
        <v>5</v>
      </c>
      <c r="BH2">
        <v>5</v>
      </c>
      <c r="BI2">
        <v>5</v>
      </c>
      <c r="BJ2">
        <v>1</v>
      </c>
      <c r="BK2">
        <v>1</v>
      </c>
      <c r="BL2">
        <v>2</v>
      </c>
      <c r="BM2">
        <v>2</v>
      </c>
      <c r="BN2">
        <v>5</v>
      </c>
      <c r="BO2">
        <f>AVERAGE(BF2:BN2)</f>
        <v>3.4444444444444446</v>
      </c>
      <c r="BP2" s="1">
        <v>3444444444</v>
      </c>
      <c r="BQ2" t="s">
        <v>74</v>
      </c>
      <c r="BR2" t="s">
        <v>75</v>
      </c>
      <c r="BS2">
        <v>24</v>
      </c>
      <c r="BT2" t="s">
        <v>76</v>
      </c>
      <c r="BU2" t="s">
        <v>152</v>
      </c>
      <c r="BV2" t="s">
        <v>77</v>
      </c>
      <c r="BW2" t="s">
        <v>78</v>
      </c>
      <c r="BX2" t="s">
        <v>79</v>
      </c>
      <c r="BY2" t="s">
        <v>151</v>
      </c>
      <c r="BZ2">
        <v>2022</v>
      </c>
    </row>
    <row r="3" spans="1:78" x14ac:dyDescent="0.2">
      <c r="A3" t="s">
        <v>157</v>
      </c>
      <c r="B3">
        <v>1618270731298</v>
      </c>
      <c r="C3">
        <v>1618271348424</v>
      </c>
      <c r="D3">
        <f>Table13[[#This Row],[endTime]]-Table13[[#This Row],[startTime]]</f>
        <v>617126</v>
      </c>
      <c r="E3" t="s">
        <v>73</v>
      </c>
      <c r="F3">
        <v>19</v>
      </c>
      <c r="G3">
        <v>5</v>
      </c>
      <c r="H3">
        <v>4</v>
      </c>
      <c r="I3">
        <v>5</v>
      </c>
      <c r="J3">
        <v>4</v>
      </c>
      <c r="K3">
        <v>5</v>
      </c>
      <c r="L3">
        <v>4</v>
      </c>
      <c r="M3">
        <v>5</v>
      </c>
      <c r="N3">
        <v>3</v>
      </c>
      <c r="O3">
        <v>4</v>
      </c>
      <c r="P3">
        <f t="shared" ref="P3:P64" si="0">AVERAGE(G3:O3)</f>
        <v>4.333333333333333</v>
      </c>
      <c r="Q3">
        <v>3</v>
      </c>
      <c r="R3">
        <v>2</v>
      </c>
      <c r="S3">
        <v>3</v>
      </c>
      <c r="T3">
        <v>2</v>
      </c>
      <c r="U3">
        <v>4</v>
      </c>
      <c r="V3">
        <v>2</v>
      </c>
      <c r="W3">
        <v>5</v>
      </c>
      <c r="X3">
        <v>3</v>
      </c>
      <c r="Y3">
        <v>1</v>
      </c>
      <c r="Z3">
        <v>2</v>
      </c>
      <c r="AA3">
        <v>1</v>
      </c>
      <c r="AB3">
        <v>4</v>
      </c>
      <c r="AC3">
        <v>4</v>
      </c>
      <c r="AD3">
        <v>2</v>
      </c>
      <c r="AE3">
        <v>3</v>
      </c>
      <c r="AF3">
        <v>2</v>
      </c>
      <c r="AG3">
        <v>2</v>
      </c>
      <c r="AH3">
        <v>1</v>
      </c>
      <c r="AI3">
        <v>3</v>
      </c>
      <c r="AJ3">
        <v>2</v>
      </c>
      <c r="AK3">
        <v>2</v>
      </c>
      <c r="AL3">
        <v>5</v>
      </c>
      <c r="AM3">
        <v>1</v>
      </c>
      <c r="AN3">
        <v>3</v>
      </c>
      <c r="AO3">
        <v>5</v>
      </c>
      <c r="AP3">
        <v>4</v>
      </c>
      <c r="AQ3">
        <v>4</v>
      </c>
      <c r="AR3">
        <v>1</v>
      </c>
      <c r="AS3">
        <v>3</v>
      </c>
      <c r="AT3">
        <v>1</v>
      </c>
      <c r="AU3">
        <v>5</v>
      </c>
      <c r="AV3">
        <v>5</v>
      </c>
      <c r="AW3">
        <v>3</v>
      </c>
      <c r="AX3">
        <v>5</v>
      </c>
      <c r="AY3">
        <v>2</v>
      </c>
      <c r="AZ3">
        <v>4</v>
      </c>
      <c r="BA3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2.8333333333333335</v>
      </c>
      <c r="BB3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1.8888888888888888</v>
      </c>
      <c r="BC3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3.5555555555555554</v>
      </c>
      <c r="BD3">
        <f>AVERAGE(Table13[[#This Row],[motivationPos05]],Table13[[#This Row],[motivationPos14]],Table13[[#This Row],[motivationPos21]],Table13[[#This Row],[motivationPos27]],Table13[[#This Row],[motivationPos32]],Table13[[#This Row],[motivationPos36]])</f>
        <v>3.5</v>
      </c>
      <c r="BE3">
        <f>AVERAGE(Table13[[#This Row],[attention]:[satisfaction]])</f>
        <v>2.9444444444444446</v>
      </c>
      <c r="BF3">
        <v>5</v>
      </c>
      <c r="BG3">
        <v>5</v>
      </c>
      <c r="BH3">
        <v>5</v>
      </c>
      <c r="BI3">
        <v>2</v>
      </c>
      <c r="BJ3">
        <v>3</v>
      </c>
      <c r="BK3">
        <v>5</v>
      </c>
      <c r="BL3">
        <v>4</v>
      </c>
      <c r="BM3">
        <v>5</v>
      </c>
      <c r="BN3">
        <v>5</v>
      </c>
      <c r="BO3">
        <f t="shared" ref="BO3:BO64" si="1">AVERAGE(BF3:BN3)</f>
        <v>4.333333333333333</v>
      </c>
      <c r="BP3" s="1">
        <v>4333333333</v>
      </c>
      <c r="BQ3" t="s">
        <v>74</v>
      </c>
      <c r="BR3" t="s">
        <v>75</v>
      </c>
      <c r="BS3">
        <v>21</v>
      </c>
      <c r="BT3" t="s">
        <v>86</v>
      </c>
      <c r="BU3" t="s">
        <v>152</v>
      </c>
      <c r="BV3" t="s">
        <v>77</v>
      </c>
      <c r="BW3" t="s">
        <v>78</v>
      </c>
      <c r="BX3" t="s">
        <v>79</v>
      </c>
      <c r="BY3" t="s">
        <v>151</v>
      </c>
    </row>
    <row r="4" spans="1:78" x14ac:dyDescent="0.2">
      <c r="A4" t="s">
        <v>158</v>
      </c>
      <c r="B4">
        <v>1618271202352</v>
      </c>
      <c r="C4">
        <v>1618272045615</v>
      </c>
      <c r="D4">
        <f>Table13[[#This Row],[endTime]]-Table13[[#This Row],[startTime]]</f>
        <v>843263</v>
      </c>
      <c r="E4" t="s">
        <v>73</v>
      </c>
      <c r="F4">
        <v>13</v>
      </c>
      <c r="G4">
        <v>2</v>
      </c>
      <c r="H4">
        <v>1</v>
      </c>
      <c r="I4">
        <v>2</v>
      </c>
      <c r="J4">
        <v>2</v>
      </c>
      <c r="K4">
        <v>4</v>
      </c>
      <c r="L4">
        <v>3</v>
      </c>
      <c r="M4">
        <v>4</v>
      </c>
      <c r="N4">
        <v>5</v>
      </c>
      <c r="O4">
        <v>3</v>
      </c>
      <c r="P4">
        <f t="shared" si="0"/>
        <v>2.8888888888888888</v>
      </c>
      <c r="Q4">
        <v>3</v>
      </c>
      <c r="R4">
        <v>3</v>
      </c>
      <c r="S4">
        <v>4</v>
      </c>
      <c r="T4">
        <v>3</v>
      </c>
      <c r="U4">
        <v>4</v>
      </c>
      <c r="V4">
        <v>2</v>
      </c>
      <c r="W4">
        <v>1</v>
      </c>
      <c r="X4">
        <v>3</v>
      </c>
      <c r="Y4">
        <v>1</v>
      </c>
      <c r="Z4">
        <v>5</v>
      </c>
      <c r="AA4">
        <v>3</v>
      </c>
      <c r="AB4">
        <v>1</v>
      </c>
      <c r="AC4">
        <v>4</v>
      </c>
      <c r="AD4">
        <v>5</v>
      </c>
      <c r="AE4">
        <v>1</v>
      </c>
      <c r="AF4">
        <v>3</v>
      </c>
      <c r="AG4">
        <v>3</v>
      </c>
      <c r="AH4">
        <v>1</v>
      </c>
      <c r="AI4">
        <v>3</v>
      </c>
      <c r="AJ4">
        <v>3</v>
      </c>
      <c r="AK4">
        <v>4</v>
      </c>
      <c r="AL4">
        <v>2</v>
      </c>
      <c r="AM4">
        <v>3</v>
      </c>
      <c r="AN4">
        <v>4</v>
      </c>
      <c r="AO4">
        <v>3</v>
      </c>
      <c r="AP4">
        <v>4</v>
      </c>
      <c r="AQ4">
        <v>2</v>
      </c>
      <c r="AR4">
        <v>5</v>
      </c>
      <c r="AS4">
        <v>3</v>
      </c>
      <c r="AT4">
        <v>5</v>
      </c>
      <c r="AU4">
        <v>1</v>
      </c>
      <c r="AV4">
        <v>5</v>
      </c>
      <c r="AW4">
        <v>4</v>
      </c>
      <c r="AX4">
        <v>1</v>
      </c>
      <c r="AY4">
        <v>4</v>
      </c>
      <c r="AZ4">
        <v>5</v>
      </c>
      <c r="BA4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2.6666666666666665</v>
      </c>
      <c r="BB4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3.1111111111111112</v>
      </c>
      <c r="BC4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2.8888888888888888</v>
      </c>
      <c r="BD4">
        <f>AVERAGE(Table13[[#This Row],[motivationPos05]],Table13[[#This Row],[motivationPos14]],Table13[[#This Row],[motivationPos21]],Table13[[#This Row],[motivationPos27]],Table13[[#This Row],[motivationPos32]],Table13[[#This Row],[motivationPos36]])</f>
        <v>4.166666666666667</v>
      </c>
      <c r="BE4">
        <f>AVERAGE(Table13[[#This Row],[attention]:[satisfaction]])</f>
        <v>3.208333333333333</v>
      </c>
      <c r="BF4">
        <v>4</v>
      </c>
      <c r="BG4">
        <v>3</v>
      </c>
      <c r="BH4">
        <v>2</v>
      </c>
      <c r="BI4">
        <v>4</v>
      </c>
      <c r="BJ4">
        <v>4</v>
      </c>
      <c r="BK4">
        <v>3</v>
      </c>
      <c r="BL4">
        <v>3</v>
      </c>
      <c r="BM4">
        <v>4</v>
      </c>
      <c r="BN4">
        <v>3</v>
      </c>
      <c r="BO4">
        <f t="shared" si="1"/>
        <v>3.3333333333333335</v>
      </c>
      <c r="BP4" s="1">
        <v>3333333333</v>
      </c>
      <c r="BQ4" t="s">
        <v>87</v>
      </c>
      <c r="BR4" t="s">
        <v>88</v>
      </c>
      <c r="BS4">
        <v>22</v>
      </c>
      <c r="BT4" t="s">
        <v>86</v>
      </c>
      <c r="BU4" t="s">
        <v>152</v>
      </c>
      <c r="BV4" t="s">
        <v>89</v>
      </c>
      <c r="BW4" t="s">
        <v>78</v>
      </c>
      <c r="BX4" t="s">
        <v>79</v>
      </c>
      <c r="BY4" t="s">
        <v>151</v>
      </c>
      <c r="BZ4">
        <v>2021</v>
      </c>
    </row>
    <row r="5" spans="1:78" x14ac:dyDescent="0.2">
      <c r="A5" t="s">
        <v>159</v>
      </c>
      <c r="B5">
        <v>1618271419414</v>
      </c>
      <c r="C5">
        <v>1618272146161</v>
      </c>
      <c r="D5">
        <f>Table13[[#This Row],[endTime]]-Table13[[#This Row],[startTime]]</f>
        <v>726747</v>
      </c>
      <c r="E5" t="s">
        <v>90</v>
      </c>
      <c r="F5">
        <v>16</v>
      </c>
      <c r="G5">
        <v>4</v>
      </c>
      <c r="H5">
        <v>2</v>
      </c>
      <c r="I5">
        <v>3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f t="shared" si="0"/>
        <v>3.6666666666666665</v>
      </c>
      <c r="Q5">
        <v>4</v>
      </c>
      <c r="R5">
        <v>4</v>
      </c>
      <c r="S5">
        <v>1</v>
      </c>
      <c r="T5">
        <v>5</v>
      </c>
      <c r="U5">
        <v>5</v>
      </c>
      <c r="V5">
        <v>5</v>
      </c>
      <c r="W5">
        <v>3</v>
      </c>
      <c r="X5">
        <v>5</v>
      </c>
      <c r="Y5">
        <v>2</v>
      </c>
      <c r="Z5">
        <v>4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3</v>
      </c>
      <c r="AH5">
        <v>4</v>
      </c>
      <c r="AI5">
        <v>2</v>
      </c>
      <c r="AJ5">
        <v>5</v>
      </c>
      <c r="AK5">
        <v>5</v>
      </c>
      <c r="AL5">
        <v>5</v>
      </c>
      <c r="AM5">
        <v>5</v>
      </c>
      <c r="AN5">
        <v>5</v>
      </c>
      <c r="AO5">
        <v>4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4</v>
      </c>
      <c r="AX5">
        <v>5</v>
      </c>
      <c r="AY5">
        <v>4</v>
      </c>
      <c r="AZ5">
        <v>4</v>
      </c>
      <c r="BA5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4.75</v>
      </c>
      <c r="BB5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4.333333333333333</v>
      </c>
      <c r="BC5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5">
        <f>AVERAGE(Table13[[#This Row],[motivationPos05]],Table13[[#This Row],[motivationPos14]],Table13[[#This Row],[motivationPos21]],Table13[[#This Row],[motivationPos27]],Table13[[#This Row],[motivationPos32]],Table13[[#This Row],[motivationPos36]])</f>
        <v>4.833333333333333</v>
      </c>
      <c r="BE5">
        <f>AVERAGE(Table13[[#This Row],[attention]:[satisfaction]])</f>
        <v>4.395833333333333</v>
      </c>
      <c r="BF5">
        <v>5</v>
      </c>
      <c r="BG5">
        <v>4</v>
      </c>
      <c r="BH5">
        <v>4</v>
      </c>
      <c r="BI5">
        <v>4</v>
      </c>
      <c r="BJ5">
        <v>4</v>
      </c>
      <c r="BK5">
        <v>5</v>
      </c>
      <c r="BL5">
        <v>4</v>
      </c>
      <c r="BM5">
        <v>5</v>
      </c>
      <c r="BN5">
        <v>5</v>
      </c>
      <c r="BO5">
        <f t="shared" si="1"/>
        <v>4.4444444444444446</v>
      </c>
      <c r="BP5" s="1">
        <v>4444444444</v>
      </c>
      <c r="BQ5" t="s">
        <v>74</v>
      </c>
      <c r="BR5" t="s">
        <v>91</v>
      </c>
      <c r="BS5">
        <v>22</v>
      </c>
      <c r="BT5" t="s">
        <v>86</v>
      </c>
      <c r="BU5" t="s">
        <v>152</v>
      </c>
      <c r="BV5" t="s">
        <v>92</v>
      </c>
      <c r="BW5" t="s">
        <v>78</v>
      </c>
      <c r="BX5" t="s">
        <v>79</v>
      </c>
      <c r="BY5" t="s">
        <v>151</v>
      </c>
      <c r="BZ5">
        <v>2022</v>
      </c>
    </row>
    <row r="6" spans="1:78" x14ac:dyDescent="0.2">
      <c r="A6" t="s">
        <v>160</v>
      </c>
      <c r="B6">
        <v>1618270775093</v>
      </c>
      <c r="C6">
        <v>1618271972751</v>
      </c>
      <c r="D6">
        <f>Table13[[#This Row],[endTime]]-Table13[[#This Row],[startTime]]</f>
        <v>1197658</v>
      </c>
      <c r="E6" t="s">
        <v>90</v>
      </c>
      <c r="F6">
        <v>18</v>
      </c>
      <c r="G6">
        <v>3</v>
      </c>
      <c r="H6">
        <v>4</v>
      </c>
      <c r="I6">
        <v>4</v>
      </c>
      <c r="J6">
        <v>2</v>
      </c>
      <c r="K6">
        <v>3</v>
      </c>
      <c r="L6">
        <v>2</v>
      </c>
      <c r="M6">
        <v>3</v>
      </c>
      <c r="N6">
        <v>5</v>
      </c>
      <c r="O6">
        <v>4</v>
      </c>
      <c r="P6">
        <f t="shared" si="0"/>
        <v>3.3333333333333335</v>
      </c>
      <c r="Q6">
        <v>3</v>
      </c>
      <c r="R6">
        <v>4</v>
      </c>
      <c r="S6">
        <v>3</v>
      </c>
      <c r="T6">
        <v>3</v>
      </c>
      <c r="U6">
        <v>4</v>
      </c>
      <c r="V6">
        <v>4</v>
      </c>
      <c r="W6">
        <v>4</v>
      </c>
      <c r="X6">
        <v>4</v>
      </c>
      <c r="Y6">
        <v>2</v>
      </c>
      <c r="Z6">
        <v>3</v>
      </c>
      <c r="AA6">
        <v>3</v>
      </c>
      <c r="AB6">
        <v>4</v>
      </c>
      <c r="AC6">
        <v>3</v>
      </c>
      <c r="AD6">
        <v>4</v>
      </c>
      <c r="AE6">
        <v>4</v>
      </c>
      <c r="AF6">
        <v>4</v>
      </c>
      <c r="AG6">
        <v>4</v>
      </c>
      <c r="AH6">
        <v>3</v>
      </c>
      <c r="AI6">
        <v>5</v>
      </c>
      <c r="AJ6">
        <v>5</v>
      </c>
      <c r="AK6">
        <v>4</v>
      </c>
      <c r="AL6">
        <v>3</v>
      </c>
      <c r="AM6">
        <v>3</v>
      </c>
      <c r="AN6">
        <v>3</v>
      </c>
      <c r="AO6">
        <v>4</v>
      </c>
      <c r="AP6">
        <v>4</v>
      </c>
      <c r="AQ6">
        <v>4</v>
      </c>
      <c r="AR6">
        <v>3</v>
      </c>
      <c r="AS6">
        <v>3</v>
      </c>
      <c r="AT6">
        <v>3</v>
      </c>
      <c r="AU6">
        <v>5</v>
      </c>
      <c r="AV6">
        <v>4</v>
      </c>
      <c r="AW6">
        <v>3</v>
      </c>
      <c r="AX6">
        <v>3</v>
      </c>
      <c r="AY6">
        <v>4</v>
      </c>
      <c r="AZ6">
        <v>4</v>
      </c>
      <c r="BA6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3.75</v>
      </c>
      <c r="BB6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3.2222222222222223</v>
      </c>
      <c r="BC6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3.5555555555555554</v>
      </c>
      <c r="BD6">
        <f>AVERAGE(Table13[[#This Row],[motivationPos05]],Table13[[#This Row],[motivationPos14]],Table13[[#This Row],[motivationPos21]],Table13[[#This Row],[motivationPos27]],Table13[[#This Row],[motivationPos32]],Table13[[#This Row],[motivationPos36]])</f>
        <v>4</v>
      </c>
      <c r="BE6">
        <f>AVERAGE(Table13[[#This Row],[attention]:[satisfaction]])</f>
        <v>3.6319444444444446</v>
      </c>
      <c r="BF6">
        <v>4</v>
      </c>
      <c r="BG6">
        <v>3</v>
      </c>
      <c r="BH6">
        <v>4</v>
      </c>
      <c r="BI6">
        <v>4</v>
      </c>
      <c r="BJ6">
        <v>2</v>
      </c>
      <c r="BK6">
        <v>4</v>
      </c>
      <c r="BL6">
        <v>4</v>
      </c>
      <c r="BM6">
        <v>4</v>
      </c>
      <c r="BN6">
        <v>4</v>
      </c>
      <c r="BO6">
        <f t="shared" si="1"/>
        <v>3.6666666666666665</v>
      </c>
      <c r="BP6" s="1">
        <v>3666666667</v>
      </c>
      <c r="BQ6" t="s">
        <v>74</v>
      </c>
      <c r="BR6" t="s">
        <v>91</v>
      </c>
      <c r="BS6">
        <v>20</v>
      </c>
      <c r="BT6" t="s">
        <v>86</v>
      </c>
      <c r="BU6" t="s">
        <v>93</v>
      </c>
      <c r="BV6" t="s">
        <v>77</v>
      </c>
      <c r="BW6" t="s">
        <v>78</v>
      </c>
      <c r="BX6" t="s">
        <v>79</v>
      </c>
      <c r="BY6" t="s">
        <v>151</v>
      </c>
      <c r="BZ6">
        <v>2024</v>
      </c>
    </row>
    <row r="7" spans="1:78" x14ac:dyDescent="0.2">
      <c r="A7" t="s">
        <v>161</v>
      </c>
      <c r="B7">
        <v>1618282611205</v>
      </c>
      <c r="C7">
        <v>1618283276310</v>
      </c>
      <c r="D7">
        <f>Table13[[#This Row],[endTime]]-Table13[[#This Row],[startTime]]</f>
        <v>665105</v>
      </c>
      <c r="E7" t="s">
        <v>90</v>
      </c>
      <c r="F7">
        <v>15</v>
      </c>
      <c r="G7">
        <v>5</v>
      </c>
      <c r="H7">
        <v>3</v>
      </c>
      <c r="I7">
        <v>4</v>
      </c>
      <c r="J7">
        <v>5</v>
      </c>
      <c r="K7">
        <v>3</v>
      </c>
      <c r="L7">
        <v>4</v>
      </c>
      <c r="M7">
        <v>3</v>
      </c>
      <c r="N7">
        <v>4</v>
      </c>
      <c r="O7">
        <v>5</v>
      </c>
      <c r="P7">
        <f t="shared" si="0"/>
        <v>4</v>
      </c>
      <c r="Q7">
        <v>5</v>
      </c>
      <c r="R7">
        <v>5</v>
      </c>
      <c r="S7">
        <v>1</v>
      </c>
      <c r="T7">
        <v>5</v>
      </c>
      <c r="U7">
        <v>4</v>
      </c>
      <c r="V7">
        <v>3</v>
      </c>
      <c r="W7">
        <v>1</v>
      </c>
      <c r="X7">
        <v>5</v>
      </c>
      <c r="Y7">
        <v>1</v>
      </c>
      <c r="Z7">
        <v>5</v>
      </c>
      <c r="AA7">
        <v>3</v>
      </c>
      <c r="AB7">
        <v>4</v>
      </c>
      <c r="AC7">
        <v>5</v>
      </c>
      <c r="AD7">
        <v>5</v>
      </c>
      <c r="AE7">
        <v>5</v>
      </c>
      <c r="AF7">
        <v>3</v>
      </c>
      <c r="AG7">
        <v>5</v>
      </c>
      <c r="AH7">
        <v>3</v>
      </c>
      <c r="AI7">
        <v>1</v>
      </c>
      <c r="AJ7">
        <v>5</v>
      </c>
      <c r="AK7">
        <v>5</v>
      </c>
      <c r="AL7">
        <v>4</v>
      </c>
      <c r="AM7">
        <v>5</v>
      </c>
      <c r="AN7">
        <v>3</v>
      </c>
      <c r="AO7">
        <v>3</v>
      </c>
      <c r="AP7">
        <v>4</v>
      </c>
      <c r="AQ7">
        <v>5</v>
      </c>
      <c r="AR7">
        <v>3</v>
      </c>
      <c r="AS7">
        <v>5</v>
      </c>
      <c r="AT7">
        <v>3</v>
      </c>
      <c r="AU7">
        <v>5</v>
      </c>
      <c r="AV7">
        <v>5</v>
      </c>
      <c r="AW7">
        <v>3</v>
      </c>
      <c r="AX7">
        <v>1</v>
      </c>
      <c r="AY7">
        <v>3</v>
      </c>
      <c r="AZ7">
        <v>5</v>
      </c>
      <c r="BA7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4.333333333333333</v>
      </c>
      <c r="BB7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3.3333333333333335</v>
      </c>
      <c r="BC7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2.7777777777777777</v>
      </c>
      <c r="BD7">
        <f>AVERAGE(Table13[[#This Row],[motivationPos05]],Table13[[#This Row],[motivationPos14]],Table13[[#This Row],[motivationPos21]],Table13[[#This Row],[motivationPos27]],Table13[[#This Row],[motivationPos32]],Table13[[#This Row],[motivationPos36]])</f>
        <v>4.833333333333333</v>
      </c>
      <c r="BE7">
        <f>AVERAGE(Table13[[#This Row],[attention]:[satisfaction]])</f>
        <v>3.8194444444444438</v>
      </c>
      <c r="BF7">
        <v>5</v>
      </c>
      <c r="BG7">
        <v>1</v>
      </c>
      <c r="BH7">
        <v>4</v>
      </c>
      <c r="BI7">
        <v>5</v>
      </c>
      <c r="BJ7">
        <v>5</v>
      </c>
      <c r="BK7">
        <v>5</v>
      </c>
      <c r="BL7">
        <v>4</v>
      </c>
      <c r="BM7">
        <v>4</v>
      </c>
      <c r="BN7">
        <v>5</v>
      </c>
      <c r="BO7">
        <f t="shared" si="1"/>
        <v>4.2222222222222223</v>
      </c>
      <c r="BP7" s="1">
        <v>4222222222</v>
      </c>
      <c r="BQ7" t="s">
        <v>87</v>
      </c>
      <c r="BR7" t="s">
        <v>91</v>
      </c>
      <c r="BS7">
        <v>24</v>
      </c>
      <c r="BT7" t="s">
        <v>86</v>
      </c>
      <c r="BU7" t="s">
        <v>94</v>
      </c>
      <c r="BV7" t="s">
        <v>77</v>
      </c>
      <c r="BW7" t="s">
        <v>78</v>
      </c>
      <c r="BX7" t="s">
        <v>95</v>
      </c>
      <c r="BY7" t="s">
        <v>85</v>
      </c>
      <c r="BZ7">
        <v>2022</v>
      </c>
    </row>
    <row r="8" spans="1:78" x14ac:dyDescent="0.2">
      <c r="A8" t="s">
        <v>162</v>
      </c>
      <c r="B8">
        <v>1618275374033</v>
      </c>
      <c r="C8">
        <v>1618275948261</v>
      </c>
      <c r="D8">
        <f>Table13[[#This Row],[endTime]]-Table13[[#This Row],[startTime]]</f>
        <v>574228</v>
      </c>
      <c r="E8" t="s">
        <v>80</v>
      </c>
      <c r="F8">
        <v>14</v>
      </c>
      <c r="G8">
        <v>4</v>
      </c>
      <c r="H8">
        <v>3</v>
      </c>
      <c r="I8">
        <v>4</v>
      </c>
      <c r="J8">
        <v>4</v>
      </c>
      <c r="K8">
        <v>3</v>
      </c>
      <c r="L8">
        <v>4</v>
      </c>
      <c r="M8">
        <v>5</v>
      </c>
      <c r="N8">
        <v>2</v>
      </c>
      <c r="O8">
        <v>3</v>
      </c>
      <c r="P8">
        <f t="shared" si="0"/>
        <v>3.5555555555555554</v>
      </c>
      <c r="Q8">
        <v>4</v>
      </c>
      <c r="R8">
        <v>5</v>
      </c>
      <c r="S8">
        <v>3</v>
      </c>
      <c r="T8">
        <v>4</v>
      </c>
      <c r="U8">
        <v>5</v>
      </c>
      <c r="V8">
        <v>3</v>
      </c>
      <c r="W8">
        <v>1</v>
      </c>
      <c r="X8">
        <v>4</v>
      </c>
      <c r="Y8">
        <v>4</v>
      </c>
      <c r="Z8">
        <v>4</v>
      </c>
      <c r="AA8">
        <v>5</v>
      </c>
      <c r="AB8">
        <v>4</v>
      </c>
      <c r="AC8">
        <v>5</v>
      </c>
      <c r="AD8">
        <v>4</v>
      </c>
      <c r="AE8">
        <v>3</v>
      </c>
      <c r="AF8">
        <v>4</v>
      </c>
      <c r="AG8">
        <v>5</v>
      </c>
      <c r="AH8">
        <v>3</v>
      </c>
      <c r="AI8">
        <v>3</v>
      </c>
      <c r="AJ8">
        <v>5</v>
      </c>
      <c r="AK8">
        <v>4</v>
      </c>
      <c r="AL8">
        <v>3</v>
      </c>
      <c r="AM8">
        <v>4</v>
      </c>
      <c r="AN8">
        <v>4</v>
      </c>
      <c r="AO8">
        <v>5</v>
      </c>
      <c r="AP8">
        <v>3</v>
      </c>
      <c r="AQ8">
        <v>5</v>
      </c>
      <c r="AR8">
        <v>5</v>
      </c>
      <c r="AS8">
        <v>2</v>
      </c>
      <c r="AT8">
        <v>4</v>
      </c>
      <c r="AU8">
        <v>4</v>
      </c>
      <c r="AV8">
        <v>4</v>
      </c>
      <c r="AW8">
        <v>4</v>
      </c>
      <c r="AX8">
        <v>3</v>
      </c>
      <c r="AY8">
        <v>5</v>
      </c>
      <c r="AZ8">
        <v>5</v>
      </c>
      <c r="BA8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4.083333333333333</v>
      </c>
      <c r="BB8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3.6666666666666665</v>
      </c>
      <c r="BC8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8">
        <f>AVERAGE(Table13[[#This Row],[motivationPos05]],Table13[[#This Row],[motivationPos14]],Table13[[#This Row],[motivationPos21]],Table13[[#This Row],[motivationPos27]],Table13[[#This Row],[motivationPos32]],Table13[[#This Row],[motivationPos36]])</f>
        <v>4.5</v>
      </c>
      <c r="BE8">
        <f>AVERAGE(Table13[[#This Row],[attention]:[satisfaction]])</f>
        <v>3.9791666666666665</v>
      </c>
      <c r="BF8">
        <v>5</v>
      </c>
      <c r="BG8">
        <v>5</v>
      </c>
      <c r="BH8">
        <v>4</v>
      </c>
      <c r="BI8">
        <v>2</v>
      </c>
      <c r="BJ8">
        <v>3</v>
      </c>
      <c r="BK8">
        <v>4</v>
      </c>
      <c r="BL8">
        <v>5</v>
      </c>
      <c r="BM8">
        <v>5</v>
      </c>
      <c r="BN8">
        <v>4</v>
      </c>
      <c r="BO8">
        <f t="shared" si="1"/>
        <v>4.1111111111111107</v>
      </c>
      <c r="BP8" s="1">
        <v>4111111111</v>
      </c>
      <c r="BQ8" t="s">
        <v>74</v>
      </c>
      <c r="BR8" t="s">
        <v>88</v>
      </c>
      <c r="BS8">
        <v>22</v>
      </c>
      <c r="BT8" t="s">
        <v>82</v>
      </c>
      <c r="BU8" t="s">
        <v>96</v>
      </c>
      <c r="BV8" t="s">
        <v>77</v>
      </c>
      <c r="BW8" t="s">
        <v>78</v>
      </c>
      <c r="BX8" t="s">
        <v>79</v>
      </c>
      <c r="BY8" t="s">
        <v>85</v>
      </c>
      <c r="BZ8">
        <v>2023</v>
      </c>
    </row>
    <row r="9" spans="1:78" x14ac:dyDescent="0.2">
      <c r="A9" t="s">
        <v>164</v>
      </c>
      <c r="B9">
        <v>1618274292216</v>
      </c>
      <c r="C9">
        <v>1618281973943</v>
      </c>
      <c r="D9">
        <f>Table13[[#This Row],[endTime]]-Table13[[#This Row],[startTime]]</f>
        <v>7681727</v>
      </c>
      <c r="E9" t="s">
        <v>80</v>
      </c>
      <c r="F9">
        <v>14</v>
      </c>
      <c r="G9">
        <v>3</v>
      </c>
      <c r="H9">
        <v>2</v>
      </c>
      <c r="I9">
        <v>2</v>
      </c>
      <c r="J9">
        <v>1</v>
      </c>
      <c r="K9">
        <v>3</v>
      </c>
      <c r="L9">
        <v>2</v>
      </c>
      <c r="M9">
        <v>2</v>
      </c>
      <c r="N9">
        <v>5</v>
      </c>
      <c r="O9">
        <v>2</v>
      </c>
      <c r="P9">
        <f t="shared" si="0"/>
        <v>2.4444444444444446</v>
      </c>
      <c r="Q9">
        <v>4</v>
      </c>
      <c r="R9">
        <v>4</v>
      </c>
      <c r="S9">
        <v>3</v>
      </c>
      <c r="T9">
        <v>2</v>
      </c>
      <c r="U9">
        <v>5</v>
      </c>
      <c r="V9">
        <v>2</v>
      </c>
      <c r="W9">
        <v>5</v>
      </c>
      <c r="X9">
        <v>3</v>
      </c>
      <c r="Y9">
        <v>1</v>
      </c>
      <c r="Z9">
        <v>4</v>
      </c>
      <c r="AA9">
        <v>3</v>
      </c>
      <c r="AB9">
        <v>4</v>
      </c>
      <c r="AC9">
        <v>1</v>
      </c>
      <c r="AD9">
        <v>4</v>
      </c>
      <c r="AE9">
        <v>2</v>
      </c>
      <c r="AF9">
        <v>5</v>
      </c>
      <c r="AG9">
        <v>4</v>
      </c>
      <c r="AH9">
        <v>1</v>
      </c>
      <c r="AI9">
        <v>4</v>
      </c>
      <c r="AJ9">
        <v>5</v>
      </c>
      <c r="AK9">
        <v>3</v>
      </c>
      <c r="AL9">
        <v>2</v>
      </c>
      <c r="AM9">
        <v>4</v>
      </c>
      <c r="AN9">
        <v>3</v>
      </c>
      <c r="AO9">
        <v>4</v>
      </c>
      <c r="AP9">
        <v>3</v>
      </c>
      <c r="AQ9">
        <v>5</v>
      </c>
      <c r="AR9">
        <v>1</v>
      </c>
      <c r="AS9">
        <v>2</v>
      </c>
      <c r="AT9">
        <v>1</v>
      </c>
      <c r="AU9">
        <v>5</v>
      </c>
      <c r="AV9">
        <v>5</v>
      </c>
      <c r="AW9">
        <v>3</v>
      </c>
      <c r="AX9">
        <v>1</v>
      </c>
      <c r="AY9">
        <v>4</v>
      </c>
      <c r="AZ9">
        <v>3</v>
      </c>
      <c r="BA9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3.1666666666666665</v>
      </c>
      <c r="BB9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2.6666666666666665</v>
      </c>
      <c r="BC9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3.1111111111111112</v>
      </c>
      <c r="BD9">
        <f>AVERAGE(Table13[[#This Row],[motivationPos05]],Table13[[#This Row],[motivationPos14]],Table13[[#This Row],[motivationPos21]],Table13[[#This Row],[motivationPos27]],Table13[[#This Row],[motivationPos32]],Table13[[#This Row],[motivationPos36]])</f>
        <v>4.166666666666667</v>
      </c>
      <c r="BE9">
        <f>AVERAGE(Table13[[#This Row],[attention]:[satisfaction]])</f>
        <v>3.2777777777777777</v>
      </c>
      <c r="BF9">
        <v>5</v>
      </c>
      <c r="BG9">
        <v>3</v>
      </c>
      <c r="BH9">
        <v>5</v>
      </c>
      <c r="BI9">
        <v>5</v>
      </c>
      <c r="BJ9">
        <v>1</v>
      </c>
      <c r="BK9">
        <v>5</v>
      </c>
      <c r="BL9">
        <v>4</v>
      </c>
      <c r="BM9">
        <v>5</v>
      </c>
      <c r="BN9">
        <v>3</v>
      </c>
      <c r="BO9">
        <f t="shared" si="1"/>
        <v>4</v>
      </c>
      <c r="BP9">
        <v>4</v>
      </c>
      <c r="BQ9" t="s">
        <v>87</v>
      </c>
      <c r="BR9" t="s">
        <v>75</v>
      </c>
      <c r="BS9">
        <v>22</v>
      </c>
      <c r="BT9" t="s">
        <v>86</v>
      </c>
      <c r="BU9" t="s">
        <v>152</v>
      </c>
      <c r="BV9" t="s">
        <v>77</v>
      </c>
      <c r="BW9" t="s">
        <v>78</v>
      </c>
      <c r="BX9" t="s">
        <v>79</v>
      </c>
      <c r="BY9" t="s">
        <v>151</v>
      </c>
      <c r="BZ9">
        <v>19</v>
      </c>
    </row>
    <row r="10" spans="1:78" x14ac:dyDescent="0.2">
      <c r="A10" t="s">
        <v>165</v>
      </c>
      <c r="B10">
        <v>1618313458574</v>
      </c>
      <c r="C10">
        <v>1618315236173</v>
      </c>
      <c r="D10">
        <f>Table13[[#This Row],[endTime]]-Table13[[#This Row],[startTime]]</f>
        <v>1777599</v>
      </c>
      <c r="E10" t="s">
        <v>90</v>
      </c>
      <c r="F10">
        <v>16</v>
      </c>
      <c r="G10">
        <v>3</v>
      </c>
      <c r="H10">
        <v>2</v>
      </c>
      <c r="I10">
        <v>4</v>
      </c>
      <c r="J10">
        <v>4</v>
      </c>
      <c r="K10">
        <v>3</v>
      </c>
      <c r="L10">
        <v>3</v>
      </c>
      <c r="M10">
        <v>2</v>
      </c>
      <c r="N10">
        <v>4</v>
      </c>
      <c r="O10">
        <v>3</v>
      </c>
      <c r="P10">
        <f t="shared" si="0"/>
        <v>3.1111111111111112</v>
      </c>
      <c r="Q10">
        <v>4</v>
      </c>
      <c r="R10">
        <v>3</v>
      </c>
      <c r="S10">
        <v>2</v>
      </c>
      <c r="T10">
        <v>4</v>
      </c>
      <c r="U10">
        <v>3</v>
      </c>
      <c r="W10">
        <v>1</v>
      </c>
      <c r="X10">
        <v>3</v>
      </c>
      <c r="Y10">
        <v>3</v>
      </c>
      <c r="Z10">
        <v>3</v>
      </c>
      <c r="AA10">
        <v>4</v>
      </c>
      <c r="AB10">
        <v>3</v>
      </c>
      <c r="AC10">
        <v>3</v>
      </c>
      <c r="AD10">
        <v>2</v>
      </c>
      <c r="AE10">
        <v>3</v>
      </c>
      <c r="AF10">
        <v>2</v>
      </c>
      <c r="AG10">
        <v>3</v>
      </c>
      <c r="AH10">
        <v>3</v>
      </c>
      <c r="AI10">
        <v>3</v>
      </c>
      <c r="AJ10">
        <v>2</v>
      </c>
      <c r="AK10">
        <v>2</v>
      </c>
      <c r="AL10">
        <v>1</v>
      </c>
      <c r="AM10">
        <v>4</v>
      </c>
      <c r="AN10">
        <v>2</v>
      </c>
      <c r="AO10">
        <v>4</v>
      </c>
      <c r="AP10">
        <v>2</v>
      </c>
      <c r="AQ10">
        <v>5</v>
      </c>
      <c r="AR10">
        <v>4</v>
      </c>
      <c r="AS10">
        <v>4</v>
      </c>
      <c r="AT10">
        <v>2</v>
      </c>
      <c r="AU10">
        <v>2</v>
      </c>
      <c r="AV10">
        <v>2</v>
      </c>
      <c r="AW10">
        <v>2</v>
      </c>
      <c r="AX10">
        <v>4</v>
      </c>
      <c r="AY10">
        <v>3</v>
      </c>
      <c r="AZ10">
        <v>3</v>
      </c>
      <c r="BA10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2.8333333333333335</v>
      </c>
      <c r="BB10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2.625</v>
      </c>
      <c r="BC10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3.1111111111111112</v>
      </c>
      <c r="BD10">
        <f>AVERAGE(Table13[[#This Row],[motivationPos05]],Table13[[#This Row],[motivationPos14]],Table13[[#This Row],[motivationPos21]],Table13[[#This Row],[motivationPos27]],Table13[[#This Row],[motivationPos32]],Table13[[#This Row],[motivationPos36]])</f>
        <v>2.8333333333333335</v>
      </c>
      <c r="BE10">
        <f>AVERAGE(Table13[[#This Row],[attention]:[satisfaction]])</f>
        <v>2.8506944444444446</v>
      </c>
      <c r="BF10">
        <v>3</v>
      </c>
      <c r="BG10">
        <v>4</v>
      </c>
      <c r="BH10">
        <v>4</v>
      </c>
      <c r="BI10">
        <v>4</v>
      </c>
      <c r="BJ10">
        <v>4</v>
      </c>
      <c r="BK10">
        <v>3</v>
      </c>
      <c r="BL10">
        <v>4</v>
      </c>
      <c r="BM10">
        <v>3</v>
      </c>
      <c r="BN10">
        <v>4</v>
      </c>
      <c r="BO10">
        <f t="shared" si="1"/>
        <v>3.6666666666666665</v>
      </c>
      <c r="BP10" s="1">
        <v>3666666667</v>
      </c>
      <c r="BQ10" t="s">
        <v>74</v>
      </c>
      <c r="BR10" t="s">
        <v>91</v>
      </c>
      <c r="BS10">
        <v>23</v>
      </c>
      <c r="BT10" t="s">
        <v>89</v>
      </c>
      <c r="BU10" t="s">
        <v>152</v>
      </c>
      <c r="BV10" t="s">
        <v>77</v>
      </c>
      <c r="BW10" t="s">
        <v>78</v>
      </c>
      <c r="BX10" t="s">
        <v>79</v>
      </c>
      <c r="BY10" t="s">
        <v>151</v>
      </c>
      <c r="BZ10">
        <v>2022</v>
      </c>
    </row>
    <row r="11" spans="1:78" x14ac:dyDescent="0.2">
      <c r="A11" t="s">
        <v>166</v>
      </c>
      <c r="B11">
        <v>1618318935345</v>
      </c>
      <c r="C11">
        <v>1618319461582</v>
      </c>
      <c r="D11">
        <f>Table13[[#This Row],[endTime]]-Table13[[#This Row],[startTime]]</f>
        <v>526237</v>
      </c>
      <c r="E11" t="s">
        <v>80</v>
      </c>
      <c r="F11">
        <v>12</v>
      </c>
      <c r="G11">
        <v>4</v>
      </c>
      <c r="H11">
        <v>5</v>
      </c>
      <c r="I11">
        <v>4</v>
      </c>
      <c r="J11">
        <v>3</v>
      </c>
      <c r="K11">
        <v>3</v>
      </c>
      <c r="L11">
        <v>3</v>
      </c>
      <c r="M11">
        <v>2</v>
      </c>
      <c r="N11">
        <v>5</v>
      </c>
      <c r="O11">
        <v>3</v>
      </c>
      <c r="P11">
        <f t="shared" si="0"/>
        <v>3.5555555555555554</v>
      </c>
      <c r="Q11">
        <v>4</v>
      </c>
      <c r="R11">
        <v>3</v>
      </c>
      <c r="S11">
        <v>5</v>
      </c>
      <c r="T11">
        <v>3</v>
      </c>
      <c r="U11">
        <v>4</v>
      </c>
      <c r="V11">
        <v>5</v>
      </c>
      <c r="W11">
        <v>4</v>
      </c>
      <c r="X11">
        <v>5</v>
      </c>
      <c r="Y11">
        <v>4</v>
      </c>
      <c r="Z11">
        <v>5</v>
      </c>
      <c r="AA11">
        <v>4</v>
      </c>
      <c r="AB11">
        <v>5</v>
      </c>
      <c r="AC11">
        <v>4</v>
      </c>
      <c r="AD11">
        <v>4</v>
      </c>
      <c r="AE11">
        <v>5</v>
      </c>
      <c r="AF11">
        <v>4</v>
      </c>
      <c r="AG11">
        <v>5</v>
      </c>
      <c r="AH11">
        <v>5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2</v>
      </c>
      <c r="AO11">
        <v>4</v>
      </c>
      <c r="AP11">
        <v>5</v>
      </c>
      <c r="AQ11">
        <v>4</v>
      </c>
      <c r="AR11">
        <v>3</v>
      </c>
      <c r="AS11">
        <v>4</v>
      </c>
      <c r="AU11">
        <v>4</v>
      </c>
      <c r="AV11">
        <v>4</v>
      </c>
      <c r="AW11">
        <v>4</v>
      </c>
      <c r="AX11">
        <v>5</v>
      </c>
      <c r="AY11">
        <v>5</v>
      </c>
      <c r="AZ11">
        <v>4</v>
      </c>
      <c r="BA11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</v>
      </c>
      <c r="BB11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4.5</v>
      </c>
      <c r="BC11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4.2222222222222223</v>
      </c>
      <c r="BD11">
        <f>AVERAGE(Table13[[#This Row],[motivationPos05]],Table13[[#This Row],[motivationPos14]],Table13[[#This Row],[motivationPos21]],Table13[[#This Row],[motivationPos27]],Table13[[#This Row],[motivationPos32]],Table13[[#This Row],[motivationPos36]])</f>
        <v>4</v>
      </c>
      <c r="BE11">
        <f>AVERAGE(Table13[[#This Row],[attention]:[satisfaction]])</f>
        <v>4.1805555555555554</v>
      </c>
      <c r="BF11">
        <v>4</v>
      </c>
      <c r="BG11">
        <v>1</v>
      </c>
      <c r="BH11">
        <v>5</v>
      </c>
      <c r="BI11">
        <v>5</v>
      </c>
      <c r="BJ11">
        <v>5</v>
      </c>
      <c r="BK11">
        <v>5</v>
      </c>
      <c r="BL11">
        <v>5</v>
      </c>
      <c r="BM11">
        <v>5</v>
      </c>
      <c r="BN11">
        <v>4</v>
      </c>
      <c r="BO11">
        <f t="shared" si="1"/>
        <v>4.333333333333333</v>
      </c>
      <c r="BP11" s="1">
        <v>4333333333</v>
      </c>
      <c r="BQ11" t="s">
        <v>87</v>
      </c>
      <c r="BR11" t="s">
        <v>75</v>
      </c>
      <c r="BS11">
        <v>21</v>
      </c>
      <c r="BT11" t="s">
        <v>86</v>
      </c>
      <c r="BU11" t="s">
        <v>152</v>
      </c>
      <c r="BV11" t="s">
        <v>77</v>
      </c>
      <c r="BW11" t="s">
        <v>78</v>
      </c>
      <c r="BX11" t="s">
        <v>79</v>
      </c>
      <c r="BY11" t="s">
        <v>151</v>
      </c>
      <c r="BZ11">
        <v>2023</v>
      </c>
    </row>
    <row r="12" spans="1:78" x14ac:dyDescent="0.2">
      <c r="A12" t="s">
        <v>167</v>
      </c>
      <c r="B12">
        <v>1618323102697</v>
      </c>
      <c r="C12">
        <v>1618323826137</v>
      </c>
      <c r="D12">
        <f>Table13[[#This Row],[endTime]]-Table13[[#This Row],[startTime]]</f>
        <v>723440</v>
      </c>
      <c r="E12" t="s">
        <v>80</v>
      </c>
      <c r="F12">
        <v>17</v>
      </c>
      <c r="G12">
        <v>5</v>
      </c>
      <c r="H12">
        <v>3</v>
      </c>
      <c r="I12">
        <v>5</v>
      </c>
      <c r="J12">
        <v>5</v>
      </c>
      <c r="K12">
        <v>2</v>
      </c>
      <c r="L12">
        <v>2</v>
      </c>
      <c r="M12">
        <v>5</v>
      </c>
      <c r="N12">
        <v>3</v>
      </c>
      <c r="O12">
        <v>4</v>
      </c>
      <c r="P12">
        <f t="shared" si="0"/>
        <v>3.7777777777777777</v>
      </c>
      <c r="Q12">
        <v>4</v>
      </c>
      <c r="R12">
        <v>3</v>
      </c>
      <c r="S12">
        <v>5</v>
      </c>
      <c r="T12">
        <v>4</v>
      </c>
      <c r="U12">
        <v>4</v>
      </c>
      <c r="V12">
        <v>5</v>
      </c>
      <c r="W12">
        <v>5</v>
      </c>
      <c r="X12">
        <v>5</v>
      </c>
      <c r="Y12">
        <v>5</v>
      </c>
      <c r="Z12">
        <v>3</v>
      </c>
      <c r="AA12">
        <v>3</v>
      </c>
      <c r="AB12">
        <v>4</v>
      </c>
      <c r="AC12">
        <v>4</v>
      </c>
      <c r="AD12">
        <v>3</v>
      </c>
      <c r="AE12">
        <v>5</v>
      </c>
      <c r="AF12">
        <v>5</v>
      </c>
      <c r="AG12">
        <v>5</v>
      </c>
      <c r="AH12">
        <v>3</v>
      </c>
      <c r="AI12">
        <v>3</v>
      </c>
      <c r="AJ12">
        <v>3</v>
      </c>
      <c r="AK12">
        <v>4</v>
      </c>
      <c r="AL12">
        <v>5</v>
      </c>
      <c r="AM12">
        <v>3</v>
      </c>
      <c r="AN12">
        <v>3</v>
      </c>
      <c r="AO12">
        <v>4</v>
      </c>
      <c r="AP12">
        <v>2</v>
      </c>
      <c r="AQ12">
        <v>3</v>
      </c>
      <c r="AR12">
        <v>3</v>
      </c>
      <c r="AS12">
        <v>3</v>
      </c>
      <c r="AT12">
        <v>4</v>
      </c>
      <c r="AU12">
        <v>4</v>
      </c>
      <c r="AV12">
        <v>4</v>
      </c>
      <c r="AW12">
        <v>4</v>
      </c>
      <c r="AX12">
        <v>5</v>
      </c>
      <c r="AY12">
        <v>5</v>
      </c>
      <c r="AZ12">
        <v>5</v>
      </c>
      <c r="BA12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3.8333333333333335</v>
      </c>
      <c r="BB12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3.7777777777777777</v>
      </c>
      <c r="BC12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4.333333333333333</v>
      </c>
      <c r="BD12">
        <f>AVERAGE(Table13[[#This Row],[motivationPos05]],Table13[[#This Row],[motivationPos14]],Table13[[#This Row],[motivationPos21]],Table13[[#This Row],[motivationPos27]],Table13[[#This Row],[motivationPos32]],Table13[[#This Row],[motivationPos36]])</f>
        <v>3.8333333333333335</v>
      </c>
      <c r="BE12">
        <f>AVERAGE(Table13[[#This Row],[attention]:[satisfaction]])</f>
        <v>3.9444444444444442</v>
      </c>
      <c r="BF12">
        <v>5</v>
      </c>
      <c r="BG12">
        <v>5</v>
      </c>
      <c r="BH12">
        <v>5</v>
      </c>
      <c r="BI12">
        <v>4</v>
      </c>
      <c r="BJ12">
        <v>3</v>
      </c>
      <c r="BK12">
        <v>5</v>
      </c>
      <c r="BL12">
        <v>4</v>
      </c>
      <c r="BM12">
        <v>5</v>
      </c>
      <c r="BN12">
        <v>5</v>
      </c>
      <c r="BO12">
        <f t="shared" si="1"/>
        <v>4.5555555555555554</v>
      </c>
      <c r="BP12" s="1">
        <v>4555555556</v>
      </c>
      <c r="BQ12" t="s">
        <v>74</v>
      </c>
      <c r="BR12" t="s">
        <v>88</v>
      </c>
      <c r="BS12">
        <v>20</v>
      </c>
      <c r="BT12" t="s">
        <v>86</v>
      </c>
      <c r="BV12" t="s">
        <v>77</v>
      </c>
      <c r="BW12" t="s">
        <v>78</v>
      </c>
      <c r="BX12" t="s">
        <v>79</v>
      </c>
      <c r="BY12" t="s">
        <v>151</v>
      </c>
      <c r="BZ12">
        <v>2024</v>
      </c>
    </row>
    <row r="13" spans="1:78" x14ac:dyDescent="0.2">
      <c r="A13" t="s">
        <v>168</v>
      </c>
      <c r="B13">
        <v>1618324122276</v>
      </c>
      <c r="C13">
        <v>1618325516447</v>
      </c>
      <c r="D13">
        <f>Table13[[#This Row],[endTime]]-Table13[[#This Row],[startTime]]</f>
        <v>1394171</v>
      </c>
      <c r="E13" t="s">
        <v>80</v>
      </c>
      <c r="F13">
        <v>16</v>
      </c>
      <c r="G13">
        <v>4</v>
      </c>
      <c r="H13">
        <v>4</v>
      </c>
      <c r="I13">
        <v>4</v>
      </c>
      <c r="J13">
        <v>4</v>
      </c>
      <c r="K13">
        <v>4</v>
      </c>
      <c r="L13">
        <v>3</v>
      </c>
      <c r="M13">
        <v>2</v>
      </c>
      <c r="N13">
        <v>5</v>
      </c>
      <c r="O13">
        <v>2</v>
      </c>
      <c r="P13">
        <f t="shared" si="0"/>
        <v>3.5555555555555554</v>
      </c>
      <c r="Q13">
        <v>5</v>
      </c>
      <c r="R13">
        <v>5</v>
      </c>
      <c r="S13">
        <v>2</v>
      </c>
      <c r="T13">
        <v>4</v>
      </c>
      <c r="U13">
        <v>4</v>
      </c>
      <c r="V13">
        <v>4</v>
      </c>
      <c r="W13">
        <v>3</v>
      </c>
      <c r="X13">
        <v>3</v>
      </c>
      <c r="Y13">
        <v>4</v>
      </c>
      <c r="Z13">
        <v>3</v>
      </c>
      <c r="AA13">
        <v>3</v>
      </c>
      <c r="AB13">
        <v>5</v>
      </c>
      <c r="AC13">
        <v>5</v>
      </c>
      <c r="AD13">
        <v>4</v>
      </c>
      <c r="AE13">
        <v>5</v>
      </c>
      <c r="AF13">
        <v>4</v>
      </c>
      <c r="AG13">
        <v>3</v>
      </c>
      <c r="AH13">
        <v>3</v>
      </c>
      <c r="AI13">
        <v>4</v>
      </c>
      <c r="AJ13">
        <v>4</v>
      </c>
      <c r="AK13">
        <v>3</v>
      </c>
      <c r="AL13">
        <v>3</v>
      </c>
      <c r="AM13">
        <v>3</v>
      </c>
      <c r="AN13">
        <v>3</v>
      </c>
      <c r="AO13">
        <v>5</v>
      </c>
      <c r="AP13">
        <v>3</v>
      </c>
      <c r="AQ13">
        <v>3</v>
      </c>
      <c r="AR13">
        <v>3</v>
      </c>
      <c r="AS13">
        <v>4</v>
      </c>
      <c r="AT13">
        <v>2</v>
      </c>
      <c r="AU13">
        <v>4</v>
      </c>
      <c r="AV13">
        <v>3</v>
      </c>
      <c r="AW13">
        <v>2</v>
      </c>
      <c r="AX13">
        <v>4</v>
      </c>
      <c r="AY13">
        <v>3</v>
      </c>
      <c r="AZ13">
        <v>4</v>
      </c>
      <c r="BA13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3.75</v>
      </c>
      <c r="BB13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3.1111111111111112</v>
      </c>
      <c r="BC13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3.8888888888888888</v>
      </c>
      <c r="BD13">
        <f>AVERAGE(Table13[[#This Row],[motivationPos05]],Table13[[#This Row],[motivationPos14]],Table13[[#This Row],[motivationPos21]],Table13[[#This Row],[motivationPos27]],Table13[[#This Row],[motivationPos32]],Table13[[#This Row],[motivationPos36]])</f>
        <v>3.5</v>
      </c>
      <c r="BE13">
        <f>AVERAGE(Table13[[#This Row],[attention]:[satisfaction]])</f>
        <v>3.5625</v>
      </c>
      <c r="BF13">
        <v>5</v>
      </c>
      <c r="BG13">
        <v>2</v>
      </c>
      <c r="BH13">
        <v>5</v>
      </c>
      <c r="BI13">
        <v>5</v>
      </c>
      <c r="BJ13">
        <v>4</v>
      </c>
      <c r="BK13">
        <v>5</v>
      </c>
      <c r="BL13">
        <v>4</v>
      </c>
      <c r="BM13">
        <v>3</v>
      </c>
      <c r="BN13">
        <v>5</v>
      </c>
      <c r="BO13">
        <f t="shared" si="1"/>
        <v>4.2222222222222223</v>
      </c>
      <c r="BP13" s="1">
        <v>4222222222</v>
      </c>
      <c r="BQ13" t="s">
        <v>87</v>
      </c>
      <c r="BR13" t="s">
        <v>75</v>
      </c>
      <c r="BS13">
        <v>21</v>
      </c>
      <c r="BT13" t="s">
        <v>82</v>
      </c>
      <c r="BU13" t="s">
        <v>152</v>
      </c>
      <c r="BV13" t="s">
        <v>77</v>
      </c>
      <c r="BW13" t="s">
        <v>78</v>
      </c>
      <c r="BX13" t="s">
        <v>79</v>
      </c>
      <c r="BY13" t="s">
        <v>151</v>
      </c>
      <c r="BZ13">
        <v>2023</v>
      </c>
    </row>
    <row r="14" spans="1:78" x14ac:dyDescent="0.2">
      <c r="A14" t="s">
        <v>169</v>
      </c>
      <c r="B14">
        <v>1618331032720</v>
      </c>
      <c r="C14">
        <v>1618331859959</v>
      </c>
      <c r="D14">
        <f>Table13[[#This Row],[endTime]]-Table13[[#This Row],[startTime]]</f>
        <v>827239</v>
      </c>
      <c r="E14" t="s">
        <v>73</v>
      </c>
      <c r="F14">
        <v>19</v>
      </c>
      <c r="G14">
        <v>3</v>
      </c>
      <c r="H14">
        <v>2</v>
      </c>
      <c r="I14">
        <v>2</v>
      </c>
      <c r="J14">
        <v>4</v>
      </c>
      <c r="K14">
        <v>3</v>
      </c>
      <c r="L14">
        <v>2</v>
      </c>
      <c r="M14">
        <v>2</v>
      </c>
      <c r="N14">
        <v>5</v>
      </c>
      <c r="O14">
        <v>3</v>
      </c>
      <c r="P14">
        <f t="shared" si="0"/>
        <v>2.8888888888888888</v>
      </c>
      <c r="Q14">
        <v>3</v>
      </c>
      <c r="R14">
        <v>4</v>
      </c>
      <c r="S14">
        <v>5</v>
      </c>
      <c r="T14">
        <v>3</v>
      </c>
      <c r="U14">
        <v>4</v>
      </c>
      <c r="V14">
        <v>4</v>
      </c>
      <c r="W14">
        <v>4</v>
      </c>
      <c r="X14">
        <v>5</v>
      </c>
      <c r="Y14">
        <v>3</v>
      </c>
      <c r="Z14">
        <v>4</v>
      </c>
      <c r="AA14">
        <v>3</v>
      </c>
      <c r="AB14">
        <v>5</v>
      </c>
      <c r="AC14">
        <v>2</v>
      </c>
      <c r="AD14">
        <v>4</v>
      </c>
      <c r="AE14">
        <v>4</v>
      </c>
      <c r="AF14">
        <v>2</v>
      </c>
      <c r="AG14">
        <v>3</v>
      </c>
      <c r="AH14">
        <v>3</v>
      </c>
      <c r="AI14">
        <v>5</v>
      </c>
      <c r="AJ14">
        <v>5</v>
      </c>
      <c r="AK14">
        <v>3</v>
      </c>
      <c r="AL14">
        <v>4</v>
      </c>
      <c r="AM14">
        <v>2</v>
      </c>
      <c r="AN14">
        <v>2</v>
      </c>
      <c r="AO14">
        <v>4</v>
      </c>
      <c r="AP14">
        <v>4</v>
      </c>
      <c r="AQ14">
        <v>3</v>
      </c>
      <c r="AR14">
        <v>3</v>
      </c>
      <c r="AS14">
        <v>4</v>
      </c>
      <c r="AT14">
        <v>1</v>
      </c>
      <c r="AU14">
        <v>5</v>
      </c>
      <c r="AV14">
        <v>4</v>
      </c>
      <c r="AW14">
        <v>2</v>
      </c>
      <c r="AX14">
        <v>4</v>
      </c>
      <c r="AY14">
        <v>2</v>
      </c>
      <c r="AZ14">
        <v>3</v>
      </c>
      <c r="BA14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3.9166666666666665</v>
      </c>
      <c r="BB14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2.7777777777777777</v>
      </c>
      <c r="BC14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3.5555555555555554</v>
      </c>
      <c r="BD14">
        <f>AVERAGE(Table13[[#This Row],[motivationPos05]],Table13[[#This Row],[motivationPos14]],Table13[[#This Row],[motivationPos21]],Table13[[#This Row],[motivationPos27]],Table13[[#This Row],[motivationPos32]],Table13[[#This Row],[motivationPos36]])</f>
        <v>3.5</v>
      </c>
      <c r="BE14">
        <f>AVERAGE(Table13[[#This Row],[attention]:[satisfaction]])</f>
        <v>3.4375</v>
      </c>
      <c r="BF14">
        <v>4</v>
      </c>
      <c r="BG14">
        <v>2</v>
      </c>
      <c r="BH14">
        <v>4</v>
      </c>
      <c r="BI14">
        <v>1</v>
      </c>
      <c r="BJ14">
        <v>3</v>
      </c>
      <c r="BK14">
        <v>2</v>
      </c>
      <c r="BL14">
        <v>3</v>
      </c>
      <c r="BM14">
        <v>4</v>
      </c>
      <c r="BN14">
        <v>4</v>
      </c>
      <c r="BO14">
        <f t="shared" si="1"/>
        <v>3</v>
      </c>
      <c r="BP14">
        <v>3</v>
      </c>
      <c r="BQ14" t="s">
        <v>74</v>
      </c>
      <c r="BR14" t="s">
        <v>75</v>
      </c>
      <c r="BS14">
        <v>20</v>
      </c>
      <c r="BT14" t="s">
        <v>86</v>
      </c>
      <c r="BU14" t="s">
        <v>152</v>
      </c>
      <c r="BV14" t="s">
        <v>77</v>
      </c>
      <c r="BW14" t="s">
        <v>78</v>
      </c>
      <c r="BX14" t="s">
        <v>79</v>
      </c>
      <c r="BY14" t="s">
        <v>151</v>
      </c>
    </row>
    <row r="15" spans="1:78" x14ac:dyDescent="0.2">
      <c r="A15" t="s">
        <v>170</v>
      </c>
      <c r="B15">
        <v>1618337014216</v>
      </c>
      <c r="C15">
        <v>1618338418546</v>
      </c>
      <c r="D15">
        <f>Table13[[#This Row],[endTime]]-Table13[[#This Row],[startTime]]</f>
        <v>1404330</v>
      </c>
      <c r="E15" t="s">
        <v>90</v>
      </c>
      <c r="F15">
        <v>19</v>
      </c>
      <c r="G15">
        <v>5</v>
      </c>
      <c r="H15">
        <v>2</v>
      </c>
      <c r="I15">
        <v>4</v>
      </c>
      <c r="J15">
        <v>3</v>
      </c>
      <c r="K15">
        <v>4</v>
      </c>
      <c r="L15">
        <v>4</v>
      </c>
      <c r="M15">
        <v>2</v>
      </c>
      <c r="N15">
        <v>5</v>
      </c>
      <c r="O15">
        <v>3</v>
      </c>
      <c r="P15">
        <f t="shared" si="0"/>
        <v>3.5555555555555554</v>
      </c>
      <c r="Q15">
        <v>3</v>
      </c>
      <c r="R15">
        <v>4</v>
      </c>
      <c r="S15">
        <v>5</v>
      </c>
      <c r="T15">
        <v>4</v>
      </c>
      <c r="U15">
        <v>5</v>
      </c>
      <c r="V15">
        <v>4</v>
      </c>
      <c r="W15">
        <v>4</v>
      </c>
      <c r="X15">
        <v>4</v>
      </c>
      <c r="Y15">
        <v>2</v>
      </c>
      <c r="Z15">
        <v>3</v>
      </c>
      <c r="AA15">
        <v>4</v>
      </c>
      <c r="AB15">
        <v>4</v>
      </c>
      <c r="AC15">
        <v>2</v>
      </c>
      <c r="AD15">
        <v>4</v>
      </c>
      <c r="AE15">
        <v>5</v>
      </c>
      <c r="AF15">
        <v>3</v>
      </c>
      <c r="AG15">
        <v>4</v>
      </c>
      <c r="AH15">
        <v>2</v>
      </c>
      <c r="AI15">
        <v>5</v>
      </c>
      <c r="AJ15">
        <v>5</v>
      </c>
      <c r="AK15">
        <v>4</v>
      </c>
      <c r="AL15">
        <v>4</v>
      </c>
      <c r="AM15">
        <v>5</v>
      </c>
      <c r="AN15">
        <v>2</v>
      </c>
      <c r="AO15">
        <v>4</v>
      </c>
      <c r="AP15">
        <v>4</v>
      </c>
      <c r="AQ15">
        <v>4</v>
      </c>
      <c r="AR15">
        <v>5</v>
      </c>
      <c r="AS15">
        <v>5</v>
      </c>
      <c r="AT15">
        <v>3</v>
      </c>
      <c r="AU15">
        <v>4</v>
      </c>
      <c r="AV15">
        <v>5</v>
      </c>
      <c r="AW15">
        <v>4</v>
      </c>
      <c r="AX15">
        <v>4</v>
      </c>
      <c r="AY15">
        <v>4</v>
      </c>
      <c r="AZ15">
        <v>5</v>
      </c>
      <c r="BA15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4.166666666666667</v>
      </c>
      <c r="BB15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3.3333333333333335</v>
      </c>
      <c r="BC15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3.8888888888888888</v>
      </c>
      <c r="BD15">
        <f>AVERAGE(Table13[[#This Row],[motivationPos05]],Table13[[#This Row],[motivationPos14]],Table13[[#This Row],[motivationPos21]],Table13[[#This Row],[motivationPos27]],Table13[[#This Row],[motivationPos32]],Table13[[#This Row],[motivationPos36]])</f>
        <v>4.5</v>
      </c>
      <c r="BE15">
        <f>AVERAGE(Table13[[#This Row],[attention]:[satisfaction]])</f>
        <v>3.9722222222222223</v>
      </c>
      <c r="BF15">
        <v>5</v>
      </c>
      <c r="BG15">
        <v>2</v>
      </c>
      <c r="BH15">
        <v>5</v>
      </c>
      <c r="BI15">
        <v>4</v>
      </c>
      <c r="BJ15">
        <v>4</v>
      </c>
      <c r="BK15">
        <v>4</v>
      </c>
      <c r="BL15">
        <v>3</v>
      </c>
      <c r="BM15">
        <v>5</v>
      </c>
      <c r="BN15">
        <v>4</v>
      </c>
      <c r="BO15">
        <f t="shared" si="1"/>
        <v>4</v>
      </c>
      <c r="BP15">
        <v>4</v>
      </c>
      <c r="BQ15" t="s">
        <v>74</v>
      </c>
      <c r="BR15" t="s">
        <v>91</v>
      </c>
      <c r="BS15">
        <v>26</v>
      </c>
      <c r="BT15" t="s">
        <v>86</v>
      </c>
      <c r="BU15" t="s">
        <v>152</v>
      </c>
      <c r="BV15" t="s">
        <v>77</v>
      </c>
      <c r="BW15" t="s">
        <v>78</v>
      </c>
      <c r="BX15" t="s">
        <v>79</v>
      </c>
      <c r="BY15" t="s">
        <v>97</v>
      </c>
      <c r="BZ15">
        <v>2021</v>
      </c>
    </row>
    <row r="16" spans="1:78" x14ac:dyDescent="0.2">
      <c r="A16" t="s">
        <v>171</v>
      </c>
      <c r="B16">
        <v>1618337806276</v>
      </c>
      <c r="C16">
        <v>1618338783328</v>
      </c>
      <c r="D16">
        <f>Table13[[#This Row],[endTime]]-Table13[[#This Row],[startTime]]</f>
        <v>977052</v>
      </c>
      <c r="E16" t="s">
        <v>73</v>
      </c>
      <c r="F16">
        <v>18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2</v>
      </c>
      <c r="N16">
        <v>4</v>
      </c>
      <c r="O16">
        <v>4</v>
      </c>
      <c r="P16">
        <f t="shared" si="0"/>
        <v>3.7777777777777777</v>
      </c>
      <c r="Q16">
        <v>4</v>
      </c>
      <c r="R16">
        <v>4</v>
      </c>
      <c r="S16">
        <v>5</v>
      </c>
      <c r="T16">
        <v>4</v>
      </c>
      <c r="U16">
        <v>4</v>
      </c>
      <c r="V16">
        <v>4</v>
      </c>
      <c r="W16">
        <v>5</v>
      </c>
      <c r="X16">
        <v>4</v>
      </c>
      <c r="Y16">
        <v>4</v>
      </c>
      <c r="Z16">
        <v>3</v>
      </c>
      <c r="AA16">
        <v>4</v>
      </c>
      <c r="AB16">
        <v>5</v>
      </c>
      <c r="AC16">
        <v>4</v>
      </c>
      <c r="AD16">
        <v>3</v>
      </c>
      <c r="AE16">
        <v>2</v>
      </c>
      <c r="AF16">
        <v>4</v>
      </c>
      <c r="AG16">
        <v>4</v>
      </c>
      <c r="AH16">
        <v>4</v>
      </c>
      <c r="AI16">
        <v>5</v>
      </c>
      <c r="AJ16">
        <v>4</v>
      </c>
      <c r="AK16">
        <v>4</v>
      </c>
      <c r="AL16">
        <v>3</v>
      </c>
      <c r="AM16">
        <v>4</v>
      </c>
      <c r="AN16">
        <v>2</v>
      </c>
      <c r="AO16">
        <v>3</v>
      </c>
      <c r="AP16">
        <v>3</v>
      </c>
      <c r="AR16">
        <v>4</v>
      </c>
      <c r="AS16">
        <v>4</v>
      </c>
      <c r="AT16">
        <v>2</v>
      </c>
      <c r="AU16">
        <v>5</v>
      </c>
      <c r="AV16">
        <v>4</v>
      </c>
      <c r="AW16">
        <v>3</v>
      </c>
      <c r="AX16">
        <v>5</v>
      </c>
      <c r="AY16">
        <v>3</v>
      </c>
      <c r="AZ16">
        <v>3</v>
      </c>
      <c r="BA16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3.75</v>
      </c>
      <c r="BB16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3.4444444444444446</v>
      </c>
      <c r="BC16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4.2222222222222223</v>
      </c>
      <c r="BD16">
        <f>AVERAGE(Table13[[#This Row],[motivationPos05]],Table13[[#This Row],[motivationPos14]],Table13[[#This Row],[motivationPos21]],Table13[[#This Row],[motivationPos27]],Table13[[#This Row],[motivationPos32]],Table13[[#This Row],[motivationPos36]])</f>
        <v>3.6</v>
      </c>
      <c r="BE16">
        <f>AVERAGE(Table13[[#This Row],[attention]:[satisfaction]])</f>
        <v>3.7541666666666669</v>
      </c>
      <c r="BF16">
        <v>4</v>
      </c>
      <c r="BG16">
        <v>3</v>
      </c>
      <c r="BH16">
        <v>4</v>
      </c>
      <c r="BI16">
        <v>3</v>
      </c>
      <c r="BJ16">
        <v>4</v>
      </c>
      <c r="BK16">
        <v>4</v>
      </c>
      <c r="BL16">
        <v>4</v>
      </c>
      <c r="BM16">
        <v>4</v>
      </c>
      <c r="BN16">
        <v>4</v>
      </c>
      <c r="BO16">
        <f t="shared" si="1"/>
        <v>3.7777777777777777</v>
      </c>
      <c r="BP16" s="1">
        <v>3777777778</v>
      </c>
      <c r="BQ16" t="s">
        <v>74</v>
      </c>
      <c r="BR16" t="s">
        <v>75</v>
      </c>
      <c r="BS16">
        <v>20</v>
      </c>
      <c r="BT16" t="s">
        <v>86</v>
      </c>
      <c r="BU16" t="s">
        <v>152</v>
      </c>
      <c r="BV16" t="s">
        <v>77</v>
      </c>
      <c r="BW16" t="s">
        <v>78</v>
      </c>
      <c r="BX16" t="s">
        <v>79</v>
      </c>
      <c r="BY16" t="s">
        <v>151</v>
      </c>
      <c r="BZ16">
        <v>2024</v>
      </c>
    </row>
    <row r="17" spans="1:78" x14ac:dyDescent="0.2">
      <c r="A17" t="s">
        <v>172</v>
      </c>
      <c r="B17">
        <v>1618340536552</v>
      </c>
      <c r="C17">
        <v>1618341262560</v>
      </c>
      <c r="D17">
        <f>Table13[[#This Row],[endTime]]-Table13[[#This Row],[startTime]]</f>
        <v>726008</v>
      </c>
      <c r="E17" t="s">
        <v>73</v>
      </c>
      <c r="F17">
        <v>17</v>
      </c>
      <c r="K17">
        <v>4</v>
      </c>
      <c r="L17">
        <v>3</v>
      </c>
      <c r="M17">
        <v>4</v>
      </c>
      <c r="N17">
        <v>3</v>
      </c>
      <c r="O17">
        <v>4</v>
      </c>
      <c r="P17">
        <f t="shared" si="0"/>
        <v>3.6</v>
      </c>
      <c r="Q17">
        <v>5</v>
      </c>
      <c r="R17">
        <v>5</v>
      </c>
      <c r="S17">
        <v>2</v>
      </c>
      <c r="T17">
        <v>4</v>
      </c>
      <c r="U17">
        <v>4</v>
      </c>
      <c r="V17">
        <v>5</v>
      </c>
      <c r="W17">
        <v>5</v>
      </c>
      <c r="X17">
        <v>5</v>
      </c>
      <c r="Y17">
        <v>2</v>
      </c>
      <c r="Z17">
        <v>2</v>
      </c>
      <c r="AA17">
        <v>2</v>
      </c>
      <c r="AB17">
        <v>5</v>
      </c>
      <c r="AC17">
        <v>4</v>
      </c>
      <c r="AD17">
        <v>3</v>
      </c>
      <c r="AE17">
        <v>3</v>
      </c>
      <c r="AF17">
        <v>2</v>
      </c>
      <c r="AG17">
        <v>3</v>
      </c>
      <c r="AH17">
        <v>2</v>
      </c>
      <c r="AI17">
        <v>5</v>
      </c>
      <c r="AJ17">
        <v>2</v>
      </c>
      <c r="AK17">
        <v>2</v>
      </c>
      <c r="AL17">
        <v>3</v>
      </c>
      <c r="AM17">
        <v>4</v>
      </c>
      <c r="AN17">
        <v>2</v>
      </c>
      <c r="AO17">
        <v>2</v>
      </c>
      <c r="AP17">
        <v>4</v>
      </c>
      <c r="AQ17">
        <v>4</v>
      </c>
      <c r="AR17">
        <v>4</v>
      </c>
      <c r="AS17">
        <v>3</v>
      </c>
      <c r="AT17">
        <v>1</v>
      </c>
      <c r="AU17">
        <v>5</v>
      </c>
      <c r="AV17">
        <v>4</v>
      </c>
      <c r="AW17">
        <v>2</v>
      </c>
      <c r="AX17">
        <v>3</v>
      </c>
      <c r="AY17">
        <v>4</v>
      </c>
      <c r="AZ17">
        <v>3</v>
      </c>
      <c r="BA17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3.5</v>
      </c>
      <c r="BB17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2.6666666666666665</v>
      </c>
      <c r="BC17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3.7777777777777777</v>
      </c>
      <c r="BD17">
        <f>AVERAGE(Table13[[#This Row],[motivationPos05]],Table13[[#This Row],[motivationPos14]],Table13[[#This Row],[motivationPos21]],Table13[[#This Row],[motivationPos27]],Table13[[#This Row],[motivationPos32]],Table13[[#This Row],[motivationPos36]])</f>
        <v>3.3333333333333335</v>
      </c>
      <c r="BE17">
        <f>AVERAGE(Table13[[#This Row],[attention]:[satisfaction]])</f>
        <v>3.3194444444444442</v>
      </c>
      <c r="BF17">
        <v>5</v>
      </c>
      <c r="BG17">
        <v>5</v>
      </c>
      <c r="BH17">
        <v>3</v>
      </c>
      <c r="BI17">
        <v>4</v>
      </c>
      <c r="BJ17">
        <v>3</v>
      </c>
      <c r="BK17">
        <v>3</v>
      </c>
      <c r="BL17">
        <v>3</v>
      </c>
      <c r="BM17">
        <v>3</v>
      </c>
      <c r="BN17">
        <v>3</v>
      </c>
      <c r="BO17">
        <f t="shared" si="1"/>
        <v>3.5555555555555554</v>
      </c>
      <c r="BP17" s="1">
        <v>3555555556</v>
      </c>
      <c r="BQ17" t="s">
        <v>74</v>
      </c>
      <c r="BR17" t="s">
        <v>75</v>
      </c>
      <c r="BS17">
        <v>21</v>
      </c>
      <c r="BT17" t="s">
        <v>82</v>
      </c>
      <c r="BU17" t="s">
        <v>98</v>
      </c>
      <c r="BV17" t="s">
        <v>77</v>
      </c>
      <c r="BW17" t="s">
        <v>78</v>
      </c>
      <c r="BX17" t="s">
        <v>99</v>
      </c>
      <c r="BY17" t="s">
        <v>151</v>
      </c>
      <c r="BZ17">
        <v>2022.2</v>
      </c>
    </row>
    <row r="18" spans="1:78" x14ac:dyDescent="0.2">
      <c r="A18" t="s">
        <v>173</v>
      </c>
      <c r="B18">
        <v>1618340889093</v>
      </c>
      <c r="C18">
        <v>1618341672506</v>
      </c>
      <c r="D18">
        <f>Table13[[#This Row],[endTime]]-Table13[[#This Row],[startTime]]</f>
        <v>783413</v>
      </c>
      <c r="E18" t="s">
        <v>80</v>
      </c>
      <c r="F18">
        <v>16</v>
      </c>
      <c r="G18">
        <v>4</v>
      </c>
      <c r="H18">
        <v>5</v>
      </c>
      <c r="I18">
        <v>4</v>
      </c>
      <c r="J18">
        <v>4</v>
      </c>
      <c r="K18">
        <v>3</v>
      </c>
      <c r="L18">
        <v>4</v>
      </c>
      <c r="M18">
        <v>3</v>
      </c>
      <c r="N18">
        <v>4</v>
      </c>
      <c r="O18">
        <v>4</v>
      </c>
      <c r="P18">
        <f t="shared" si="0"/>
        <v>3.8888888888888888</v>
      </c>
      <c r="Q18">
        <v>5</v>
      </c>
      <c r="R18">
        <v>5</v>
      </c>
      <c r="S18">
        <v>3</v>
      </c>
      <c r="T18">
        <v>5</v>
      </c>
      <c r="U18">
        <v>4</v>
      </c>
      <c r="V18">
        <v>5</v>
      </c>
      <c r="W18">
        <v>4</v>
      </c>
      <c r="X18">
        <v>4</v>
      </c>
      <c r="Y18">
        <v>4</v>
      </c>
      <c r="Z18">
        <v>4</v>
      </c>
      <c r="AA18">
        <v>2</v>
      </c>
      <c r="AB18">
        <v>5</v>
      </c>
      <c r="AC18">
        <v>5</v>
      </c>
      <c r="AD18">
        <v>4</v>
      </c>
      <c r="AE18">
        <v>5</v>
      </c>
      <c r="AF18">
        <v>4</v>
      </c>
      <c r="AG18">
        <v>4</v>
      </c>
      <c r="AH18">
        <v>3</v>
      </c>
      <c r="AI18">
        <v>5</v>
      </c>
      <c r="AJ18">
        <v>4</v>
      </c>
      <c r="AK18">
        <v>4</v>
      </c>
      <c r="AL18">
        <v>5</v>
      </c>
      <c r="AM18">
        <v>4</v>
      </c>
      <c r="AN18">
        <v>2</v>
      </c>
      <c r="AO18">
        <v>4</v>
      </c>
      <c r="AP18">
        <v>3</v>
      </c>
      <c r="AQ18">
        <v>3</v>
      </c>
      <c r="AR18">
        <v>4</v>
      </c>
      <c r="AS18">
        <v>3</v>
      </c>
      <c r="AT18">
        <v>2</v>
      </c>
      <c r="AU18">
        <v>5</v>
      </c>
      <c r="AV18">
        <v>5</v>
      </c>
      <c r="AW18">
        <v>3</v>
      </c>
      <c r="AX18">
        <v>5</v>
      </c>
      <c r="AY18">
        <v>3</v>
      </c>
      <c r="AZ18">
        <v>4</v>
      </c>
      <c r="BA18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</v>
      </c>
      <c r="BB18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3.5555555555555554</v>
      </c>
      <c r="BC18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4.333333333333333</v>
      </c>
      <c r="BD18">
        <f>AVERAGE(Table13[[#This Row],[motivationPos05]],Table13[[#This Row],[motivationPos14]],Table13[[#This Row],[motivationPos21]],Table13[[#This Row],[motivationPos27]],Table13[[#This Row],[motivationPos32]],Table13[[#This Row],[motivationPos36]])</f>
        <v>4</v>
      </c>
      <c r="BE18">
        <f>AVERAGE(Table13[[#This Row],[attention]:[satisfaction]])</f>
        <v>3.9722222222222223</v>
      </c>
      <c r="BF18">
        <v>5</v>
      </c>
      <c r="BG18">
        <v>5</v>
      </c>
      <c r="BH18">
        <v>4</v>
      </c>
      <c r="BI18">
        <v>4</v>
      </c>
      <c r="BJ18">
        <v>4</v>
      </c>
      <c r="BK18">
        <v>5</v>
      </c>
      <c r="BL18">
        <v>5</v>
      </c>
      <c r="BM18">
        <v>5</v>
      </c>
      <c r="BN18">
        <v>5</v>
      </c>
      <c r="BO18">
        <f t="shared" si="1"/>
        <v>4.666666666666667</v>
      </c>
      <c r="BP18" s="1">
        <v>4666666667</v>
      </c>
      <c r="BQ18" t="s">
        <v>87</v>
      </c>
      <c r="BR18" t="s">
        <v>75</v>
      </c>
      <c r="BS18">
        <v>21</v>
      </c>
      <c r="BT18" t="s">
        <v>86</v>
      </c>
      <c r="BU18" t="s">
        <v>152</v>
      </c>
      <c r="BV18" t="s">
        <v>77</v>
      </c>
      <c r="BW18" t="s">
        <v>78</v>
      </c>
      <c r="BX18" t="s">
        <v>100</v>
      </c>
      <c r="BY18" t="s">
        <v>151</v>
      </c>
      <c r="BZ18">
        <v>2022</v>
      </c>
    </row>
    <row r="19" spans="1:78" x14ac:dyDescent="0.2">
      <c r="A19" t="s">
        <v>174</v>
      </c>
      <c r="B19">
        <v>1618342496592</v>
      </c>
      <c r="C19">
        <v>1618343326546</v>
      </c>
      <c r="D19">
        <f>Table13[[#This Row],[endTime]]-Table13[[#This Row],[startTime]]</f>
        <v>829954</v>
      </c>
      <c r="E19" t="s">
        <v>73</v>
      </c>
      <c r="F19">
        <v>15</v>
      </c>
      <c r="G19">
        <v>4</v>
      </c>
      <c r="H19">
        <v>2</v>
      </c>
      <c r="I19">
        <v>3</v>
      </c>
      <c r="J19">
        <v>2</v>
      </c>
      <c r="K19">
        <v>3</v>
      </c>
      <c r="L19">
        <v>2</v>
      </c>
      <c r="M19">
        <v>2</v>
      </c>
      <c r="N19">
        <v>5</v>
      </c>
      <c r="O19">
        <v>5</v>
      </c>
      <c r="P19">
        <f t="shared" si="0"/>
        <v>3.1111111111111112</v>
      </c>
      <c r="Q19">
        <v>4</v>
      </c>
      <c r="R19">
        <v>4</v>
      </c>
      <c r="S19">
        <v>3</v>
      </c>
      <c r="T19">
        <v>5</v>
      </c>
      <c r="U19">
        <v>5</v>
      </c>
      <c r="V19">
        <v>5</v>
      </c>
      <c r="W19">
        <v>5</v>
      </c>
      <c r="X19">
        <v>5</v>
      </c>
      <c r="Y19">
        <v>3</v>
      </c>
      <c r="Z19">
        <v>4</v>
      </c>
      <c r="AA19">
        <v>2</v>
      </c>
      <c r="AB19">
        <v>4</v>
      </c>
      <c r="AC19">
        <v>5</v>
      </c>
      <c r="AD19">
        <v>3</v>
      </c>
      <c r="AE19">
        <v>5</v>
      </c>
      <c r="AF19">
        <v>3</v>
      </c>
      <c r="AG19">
        <v>3</v>
      </c>
      <c r="AH19">
        <v>3</v>
      </c>
      <c r="AI19">
        <v>2</v>
      </c>
      <c r="AJ19">
        <v>5</v>
      </c>
      <c r="AK19">
        <v>4</v>
      </c>
      <c r="AL19">
        <v>4</v>
      </c>
      <c r="AM19">
        <v>3</v>
      </c>
      <c r="AN19">
        <v>2</v>
      </c>
      <c r="AO19">
        <v>4</v>
      </c>
      <c r="AP19">
        <v>4</v>
      </c>
      <c r="AQ19">
        <v>2</v>
      </c>
      <c r="AR19">
        <v>3</v>
      </c>
      <c r="AS19">
        <v>2</v>
      </c>
      <c r="AT19">
        <v>3</v>
      </c>
      <c r="AU19">
        <v>5</v>
      </c>
      <c r="AV19">
        <v>4</v>
      </c>
      <c r="AW19">
        <v>3</v>
      </c>
      <c r="AX19">
        <v>5</v>
      </c>
      <c r="AY19">
        <v>3</v>
      </c>
      <c r="AZ19">
        <v>5</v>
      </c>
      <c r="BA19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3.6666666666666665</v>
      </c>
      <c r="BB19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3.4444444444444446</v>
      </c>
      <c r="BC19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</v>
      </c>
      <c r="BD19">
        <f>AVERAGE(Table13[[#This Row],[motivationPos05]],Table13[[#This Row],[motivationPos14]],Table13[[#This Row],[motivationPos21]],Table13[[#This Row],[motivationPos27]],Table13[[#This Row],[motivationPos32]],Table13[[#This Row],[motivationPos36]])</f>
        <v>3.8333333333333335</v>
      </c>
      <c r="BE19">
        <f>AVERAGE(Table13[[#This Row],[attention]:[satisfaction]])</f>
        <v>3.7361111111111112</v>
      </c>
      <c r="BF19">
        <v>3</v>
      </c>
      <c r="BG19">
        <v>1</v>
      </c>
      <c r="BH19">
        <v>5</v>
      </c>
      <c r="BI19">
        <v>2</v>
      </c>
      <c r="BJ19">
        <v>5</v>
      </c>
      <c r="BK19">
        <v>5</v>
      </c>
      <c r="BL19">
        <v>4</v>
      </c>
      <c r="BM19">
        <v>5</v>
      </c>
      <c r="BN19">
        <v>4</v>
      </c>
      <c r="BO19">
        <f t="shared" si="1"/>
        <v>3.7777777777777777</v>
      </c>
      <c r="BP19" s="1">
        <v>3777777778</v>
      </c>
      <c r="BQ19" t="s">
        <v>74</v>
      </c>
      <c r="BR19" t="s">
        <v>75</v>
      </c>
      <c r="BS19">
        <v>20</v>
      </c>
      <c r="BT19" t="s">
        <v>86</v>
      </c>
      <c r="BU19" t="s">
        <v>152</v>
      </c>
      <c r="BV19" t="s">
        <v>77</v>
      </c>
      <c r="BW19" t="s">
        <v>78</v>
      </c>
      <c r="BX19" t="s">
        <v>101</v>
      </c>
      <c r="BY19" t="s">
        <v>85</v>
      </c>
    </row>
    <row r="20" spans="1:78" x14ac:dyDescent="0.2">
      <c r="A20" t="s">
        <v>175</v>
      </c>
      <c r="B20">
        <v>1618342783074</v>
      </c>
      <c r="C20">
        <v>1618343524506</v>
      </c>
      <c r="D20">
        <f>Table13[[#This Row],[endTime]]-Table13[[#This Row],[startTime]]</f>
        <v>741432</v>
      </c>
      <c r="E20" t="s">
        <v>90</v>
      </c>
      <c r="F20">
        <v>15</v>
      </c>
      <c r="G20">
        <v>4</v>
      </c>
      <c r="H20">
        <v>3</v>
      </c>
      <c r="I20">
        <v>4</v>
      </c>
      <c r="J20">
        <v>3</v>
      </c>
      <c r="K20">
        <v>3</v>
      </c>
      <c r="L20">
        <v>2</v>
      </c>
      <c r="M20">
        <v>3</v>
      </c>
      <c r="N20">
        <v>5</v>
      </c>
      <c r="O20">
        <v>5</v>
      </c>
      <c r="P20">
        <f t="shared" si="0"/>
        <v>3.5555555555555554</v>
      </c>
      <c r="Q20">
        <v>5</v>
      </c>
      <c r="R20">
        <v>5</v>
      </c>
      <c r="S20">
        <v>1</v>
      </c>
      <c r="T20">
        <v>5</v>
      </c>
      <c r="U20">
        <v>4</v>
      </c>
      <c r="V20">
        <v>2</v>
      </c>
      <c r="W20">
        <v>4</v>
      </c>
      <c r="X20">
        <v>4</v>
      </c>
      <c r="Y20">
        <v>2</v>
      </c>
      <c r="Z20">
        <v>4</v>
      </c>
      <c r="AA20">
        <v>2</v>
      </c>
      <c r="AB20">
        <v>3</v>
      </c>
      <c r="AC20">
        <v>4</v>
      </c>
      <c r="AD20">
        <v>4</v>
      </c>
      <c r="AE20">
        <v>4</v>
      </c>
      <c r="AF20">
        <v>4</v>
      </c>
      <c r="AG20">
        <v>2</v>
      </c>
      <c r="AH20">
        <v>1</v>
      </c>
      <c r="AI20">
        <v>5</v>
      </c>
      <c r="AJ20">
        <v>2</v>
      </c>
      <c r="AK20">
        <v>2</v>
      </c>
      <c r="AL20">
        <v>1</v>
      </c>
      <c r="AM20">
        <v>1</v>
      </c>
      <c r="AN20">
        <v>1</v>
      </c>
      <c r="AO20">
        <v>5</v>
      </c>
      <c r="AP20">
        <v>2</v>
      </c>
      <c r="AQ20">
        <v>5</v>
      </c>
      <c r="AR20">
        <v>2</v>
      </c>
      <c r="AS20">
        <v>1</v>
      </c>
      <c r="AT20">
        <v>2</v>
      </c>
      <c r="AU20">
        <v>1</v>
      </c>
      <c r="AV20">
        <v>4</v>
      </c>
      <c r="AW20">
        <v>1</v>
      </c>
      <c r="AX20">
        <v>2</v>
      </c>
      <c r="AY20">
        <v>2</v>
      </c>
      <c r="AZ20">
        <v>3</v>
      </c>
      <c r="BA20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2.3333333333333335</v>
      </c>
      <c r="BB20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2.1111111111111112</v>
      </c>
      <c r="BC20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20">
        <f>AVERAGE(Table13[[#This Row],[motivationPos05]],Table13[[#This Row],[motivationPos14]],Table13[[#This Row],[motivationPos21]],Table13[[#This Row],[motivationPos27]],Table13[[#This Row],[motivationPos32]],Table13[[#This Row],[motivationPos36]])</f>
        <v>3.6666666666666665</v>
      </c>
      <c r="BE20">
        <f>AVERAGE(Table13[[#This Row],[attention]:[satisfaction]])</f>
        <v>2.9444444444444442</v>
      </c>
      <c r="BF20">
        <v>1</v>
      </c>
      <c r="BG20">
        <v>2</v>
      </c>
      <c r="BH20">
        <v>3</v>
      </c>
      <c r="BI20">
        <v>4</v>
      </c>
      <c r="BJ20">
        <v>5</v>
      </c>
      <c r="BK20">
        <v>4</v>
      </c>
      <c r="BL20">
        <v>3</v>
      </c>
      <c r="BM20">
        <v>3</v>
      </c>
      <c r="BN20">
        <v>1</v>
      </c>
      <c r="BO20">
        <f t="shared" si="1"/>
        <v>2.8888888888888888</v>
      </c>
      <c r="BP20" s="1">
        <v>2888888889</v>
      </c>
      <c r="BQ20" t="s">
        <v>87</v>
      </c>
      <c r="BR20" t="s">
        <v>91</v>
      </c>
      <c r="BS20">
        <v>18</v>
      </c>
      <c r="BT20" t="s">
        <v>82</v>
      </c>
      <c r="BU20" t="s">
        <v>152</v>
      </c>
      <c r="BV20" t="s">
        <v>77</v>
      </c>
      <c r="BW20" t="s">
        <v>78</v>
      </c>
      <c r="BX20" t="s">
        <v>79</v>
      </c>
      <c r="BY20" t="s">
        <v>151</v>
      </c>
      <c r="BZ20">
        <v>2025</v>
      </c>
    </row>
    <row r="21" spans="1:78" x14ac:dyDescent="0.2">
      <c r="A21" t="s">
        <v>176</v>
      </c>
      <c r="B21">
        <v>1618343456477</v>
      </c>
      <c r="C21">
        <v>1618343932662</v>
      </c>
      <c r="D21">
        <f>Table13[[#This Row],[endTime]]-Table13[[#This Row],[startTime]]</f>
        <v>476185</v>
      </c>
      <c r="E21" t="s">
        <v>80</v>
      </c>
      <c r="F21">
        <v>15</v>
      </c>
      <c r="G21">
        <v>5</v>
      </c>
      <c r="H21">
        <v>3</v>
      </c>
      <c r="I21">
        <v>5</v>
      </c>
      <c r="J21">
        <v>5</v>
      </c>
      <c r="K21">
        <v>3</v>
      </c>
      <c r="L21">
        <v>4</v>
      </c>
      <c r="M21">
        <v>5</v>
      </c>
      <c r="N21">
        <v>3</v>
      </c>
      <c r="O21">
        <v>5</v>
      </c>
      <c r="P21">
        <f t="shared" si="0"/>
        <v>4.2222222222222223</v>
      </c>
      <c r="Q21">
        <v>5</v>
      </c>
      <c r="R21">
        <v>5</v>
      </c>
      <c r="S21">
        <v>3</v>
      </c>
      <c r="T21">
        <v>5</v>
      </c>
      <c r="U21">
        <v>5</v>
      </c>
      <c r="V21">
        <v>3</v>
      </c>
      <c r="W21">
        <v>4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3</v>
      </c>
      <c r="AP21">
        <v>5</v>
      </c>
      <c r="AQ21">
        <v>2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v>5</v>
      </c>
      <c r="AZ21">
        <v>5</v>
      </c>
      <c r="BA21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5</v>
      </c>
      <c r="BB21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4.75</v>
      </c>
      <c r="BC21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4.4444444444444446</v>
      </c>
      <c r="BD21">
        <f>AVERAGE(Table13[[#This Row],[motivationPos05]],Table13[[#This Row],[motivationPos14]],Table13[[#This Row],[motivationPos21]],Table13[[#This Row],[motivationPos27]],Table13[[#This Row],[motivationPos32]],Table13[[#This Row],[motivationPos36]])</f>
        <v>4.5</v>
      </c>
      <c r="BE21">
        <f>AVERAGE(Table13[[#This Row],[attention]:[satisfaction]])</f>
        <v>4.6736111111111107</v>
      </c>
      <c r="BF21">
        <v>5</v>
      </c>
      <c r="BG21">
        <v>5</v>
      </c>
      <c r="BH21">
        <v>5</v>
      </c>
      <c r="BI21">
        <v>5</v>
      </c>
      <c r="BJ21">
        <v>2</v>
      </c>
      <c r="BK21">
        <v>5</v>
      </c>
      <c r="BL21">
        <v>5</v>
      </c>
      <c r="BM21">
        <v>5</v>
      </c>
      <c r="BN21">
        <v>3</v>
      </c>
      <c r="BO21">
        <f t="shared" si="1"/>
        <v>4.4444444444444446</v>
      </c>
      <c r="BP21" s="1">
        <v>4444444444</v>
      </c>
      <c r="BQ21" t="s">
        <v>74</v>
      </c>
      <c r="BR21" t="s">
        <v>88</v>
      </c>
      <c r="BS21">
        <v>23</v>
      </c>
      <c r="BT21" t="s">
        <v>89</v>
      </c>
      <c r="BU21" t="s">
        <v>152</v>
      </c>
      <c r="BV21" t="s">
        <v>77</v>
      </c>
      <c r="BW21" t="s">
        <v>78</v>
      </c>
      <c r="BX21" t="s">
        <v>79</v>
      </c>
      <c r="BY21" t="s">
        <v>151</v>
      </c>
      <c r="BZ21">
        <v>2022</v>
      </c>
    </row>
    <row r="22" spans="1:78" x14ac:dyDescent="0.2">
      <c r="A22" t="s">
        <v>177</v>
      </c>
      <c r="B22">
        <v>1618348844152</v>
      </c>
      <c r="C22">
        <v>1618349763882</v>
      </c>
      <c r="D22">
        <f>Table13[[#This Row],[endTime]]-Table13[[#This Row],[startTime]]</f>
        <v>919730</v>
      </c>
      <c r="E22" t="s">
        <v>73</v>
      </c>
      <c r="F22">
        <v>13</v>
      </c>
      <c r="G22">
        <v>2</v>
      </c>
      <c r="H22">
        <v>2</v>
      </c>
      <c r="I22">
        <v>4</v>
      </c>
      <c r="J22">
        <v>3</v>
      </c>
      <c r="K22">
        <v>1</v>
      </c>
      <c r="L22">
        <v>1</v>
      </c>
      <c r="M22">
        <v>2</v>
      </c>
      <c r="N22">
        <v>5</v>
      </c>
      <c r="O22">
        <v>5</v>
      </c>
      <c r="P22">
        <f t="shared" si="0"/>
        <v>2.7777777777777777</v>
      </c>
      <c r="Q22">
        <v>5</v>
      </c>
      <c r="R22">
        <v>4</v>
      </c>
      <c r="S22">
        <v>5</v>
      </c>
      <c r="T22">
        <v>2</v>
      </c>
      <c r="U22">
        <v>5</v>
      </c>
      <c r="V22">
        <v>5</v>
      </c>
      <c r="W22">
        <v>3</v>
      </c>
      <c r="X22">
        <v>5</v>
      </c>
      <c r="Y22">
        <v>5</v>
      </c>
      <c r="Z22">
        <v>5</v>
      </c>
      <c r="AA22">
        <v>3</v>
      </c>
      <c r="AB22">
        <v>5</v>
      </c>
      <c r="AC22">
        <v>5</v>
      </c>
      <c r="AD22">
        <v>3</v>
      </c>
      <c r="AE22">
        <v>5</v>
      </c>
      <c r="AF22">
        <v>5</v>
      </c>
      <c r="AG22">
        <v>5</v>
      </c>
      <c r="AH22">
        <v>3</v>
      </c>
      <c r="AI22">
        <v>5</v>
      </c>
      <c r="AJ22">
        <v>5</v>
      </c>
      <c r="AK22">
        <v>5</v>
      </c>
      <c r="AL22">
        <v>3</v>
      </c>
      <c r="AM22">
        <v>5</v>
      </c>
      <c r="AN22">
        <v>4</v>
      </c>
      <c r="AO22">
        <v>3</v>
      </c>
      <c r="AP22">
        <v>5</v>
      </c>
      <c r="AQ22">
        <v>5</v>
      </c>
      <c r="AR22">
        <v>5</v>
      </c>
      <c r="AS22">
        <v>5</v>
      </c>
      <c r="AT22">
        <v>5</v>
      </c>
      <c r="AU22">
        <v>5</v>
      </c>
      <c r="AV22">
        <v>5</v>
      </c>
      <c r="AW22">
        <v>2</v>
      </c>
      <c r="AX22">
        <v>3</v>
      </c>
      <c r="AY22">
        <v>5</v>
      </c>
      <c r="AZ22">
        <v>5</v>
      </c>
      <c r="BA22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4.5</v>
      </c>
      <c r="BB22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4.4444444444444446</v>
      </c>
      <c r="BC22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</v>
      </c>
      <c r="BD22">
        <f>AVERAGE(Table13[[#This Row],[motivationPos05]],Table13[[#This Row],[motivationPos14]],Table13[[#This Row],[motivationPos21]],Table13[[#This Row],[motivationPos27]],Table13[[#This Row],[motivationPos32]],Table13[[#This Row],[motivationPos36]])</f>
        <v>4.666666666666667</v>
      </c>
      <c r="BE22">
        <f>AVERAGE(Table13[[#This Row],[attention]:[satisfaction]])</f>
        <v>4.4027777777777777</v>
      </c>
      <c r="BF22">
        <v>5</v>
      </c>
      <c r="BG22">
        <v>5</v>
      </c>
      <c r="BH22">
        <v>5</v>
      </c>
      <c r="BI22">
        <v>5</v>
      </c>
      <c r="BJ22">
        <v>4</v>
      </c>
      <c r="BK22">
        <v>5</v>
      </c>
      <c r="BL22">
        <v>5</v>
      </c>
      <c r="BM22">
        <v>5</v>
      </c>
      <c r="BN22">
        <v>5</v>
      </c>
      <c r="BO22">
        <f t="shared" si="1"/>
        <v>4.8888888888888893</v>
      </c>
      <c r="BP22" s="1">
        <v>4888888889</v>
      </c>
      <c r="BQ22" t="s">
        <v>87</v>
      </c>
      <c r="BR22" t="s">
        <v>88</v>
      </c>
      <c r="BS22">
        <v>20</v>
      </c>
      <c r="BT22" t="s">
        <v>86</v>
      </c>
      <c r="BU22" t="s">
        <v>152</v>
      </c>
      <c r="BV22" t="s">
        <v>77</v>
      </c>
      <c r="BW22" t="s">
        <v>78</v>
      </c>
      <c r="BX22" t="s">
        <v>79</v>
      </c>
      <c r="BY22" t="s">
        <v>151</v>
      </c>
      <c r="BZ22">
        <v>2023</v>
      </c>
    </row>
    <row r="23" spans="1:78" x14ac:dyDescent="0.2">
      <c r="A23" t="s">
        <v>178</v>
      </c>
      <c r="B23">
        <v>1618356219255</v>
      </c>
      <c r="C23">
        <v>1618356780045</v>
      </c>
      <c r="D23">
        <f>Table13[[#This Row],[endTime]]-Table13[[#This Row],[startTime]]</f>
        <v>560790</v>
      </c>
      <c r="E23" t="s">
        <v>80</v>
      </c>
      <c r="F23">
        <v>15</v>
      </c>
      <c r="G23">
        <v>3</v>
      </c>
      <c r="H23">
        <v>2</v>
      </c>
      <c r="I23">
        <v>3</v>
      </c>
      <c r="J23">
        <v>3</v>
      </c>
      <c r="K23">
        <v>4</v>
      </c>
      <c r="L23">
        <v>2</v>
      </c>
      <c r="M23">
        <v>3</v>
      </c>
      <c r="N23">
        <v>4</v>
      </c>
      <c r="O23">
        <v>4</v>
      </c>
      <c r="P23">
        <f t="shared" si="0"/>
        <v>3.1111111111111112</v>
      </c>
      <c r="Q23">
        <v>5</v>
      </c>
      <c r="R23">
        <v>5</v>
      </c>
      <c r="S23">
        <v>5</v>
      </c>
      <c r="T23">
        <v>3</v>
      </c>
      <c r="U23">
        <v>4</v>
      </c>
      <c r="V23">
        <v>5</v>
      </c>
      <c r="W23">
        <v>5</v>
      </c>
      <c r="X23">
        <v>5</v>
      </c>
      <c r="Y23">
        <v>5</v>
      </c>
      <c r="Z23">
        <v>5</v>
      </c>
      <c r="AA23">
        <v>5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5</v>
      </c>
      <c r="AH23">
        <v>1</v>
      </c>
      <c r="AI23">
        <v>3</v>
      </c>
      <c r="AJ23">
        <v>5</v>
      </c>
      <c r="AK23">
        <v>5</v>
      </c>
      <c r="AL23">
        <v>5</v>
      </c>
      <c r="AM23">
        <v>4</v>
      </c>
      <c r="AN23">
        <v>2</v>
      </c>
      <c r="AO23">
        <v>4</v>
      </c>
      <c r="AP23">
        <v>5</v>
      </c>
      <c r="AQ23">
        <v>4</v>
      </c>
      <c r="AR23">
        <v>4</v>
      </c>
      <c r="AS23">
        <v>5</v>
      </c>
      <c r="AT23">
        <v>4</v>
      </c>
      <c r="AU23">
        <v>5</v>
      </c>
      <c r="AV23">
        <v>5</v>
      </c>
      <c r="AW23">
        <v>5</v>
      </c>
      <c r="AX23">
        <v>5</v>
      </c>
      <c r="AY23">
        <v>5</v>
      </c>
      <c r="AZ23">
        <v>5</v>
      </c>
      <c r="BA23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4.666666666666667</v>
      </c>
      <c r="BB23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4.333333333333333</v>
      </c>
      <c r="BC23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4.4444444444444446</v>
      </c>
      <c r="BD23">
        <f>AVERAGE(Table13[[#This Row],[motivationPos05]],Table13[[#This Row],[motivationPos14]],Table13[[#This Row],[motivationPos21]],Table13[[#This Row],[motivationPos27]],Table13[[#This Row],[motivationPos32]],Table13[[#This Row],[motivationPos36]])</f>
        <v>4.666666666666667</v>
      </c>
      <c r="BE23">
        <f>AVERAGE(Table13[[#This Row],[attention]:[satisfaction]])</f>
        <v>4.5277777777777777</v>
      </c>
      <c r="BF23">
        <v>5</v>
      </c>
      <c r="BG23">
        <v>3</v>
      </c>
      <c r="BH23">
        <v>5</v>
      </c>
      <c r="BI23">
        <v>4</v>
      </c>
      <c r="BJ23">
        <v>5</v>
      </c>
      <c r="BK23">
        <v>5</v>
      </c>
      <c r="BL23">
        <v>5</v>
      </c>
      <c r="BM23">
        <v>4</v>
      </c>
      <c r="BN23">
        <v>5</v>
      </c>
      <c r="BO23">
        <f t="shared" si="1"/>
        <v>4.5555555555555554</v>
      </c>
      <c r="BP23" s="1">
        <v>4555555556</v>
      </c>
      <c r="BQ23" t="s">
        <v>87</v>
      </c>
      <c r="BR23" t="s">
        <v>75</v>
      </c>
      <c r="BS23">
        <v>36</v>
      </c>
      <c r="BT23" t="s">
        <v>86</v>
      </c>
      <c r="BU23" t="s">
        <v>102</v>
      </c>
      <c r="BV23" t="s">
        <v>92</v>
      </c>
      <c r="BW23" t="s">
        <v>103</v>
      </c>
      <c r="BY23" t="s">
        <v>151</v>
      </c>
    </row>
    <row r="24" spans="1:78" x14ac:dyDescent="0.2">
      <c r="A24" t="s">
        <v>179</v>
      </c>
      <c r="B24">
        <v>1618356509961</v>
      </c>
      <c r="C24">
        <v>1618357408981</v>
      </c>
      <c r="D24">
        <f>Table13[[#This Row],[endTime]]-Table13[[#This Row],[startTime]]</f>
        <v>899020</v>
      </c>
      <c r="E24" t="s">
        <v>80</v>
      </c>
      <c r="F24">
        <v>16</v>
      </c>
      <c r="G24">
        <v>4</v>
      </c>
      <c r="H24">
        <v>2</v>
      </c>
      <c r="I24">
        <v>4</v>
      </c>
      <c r="J24">
        <v>3</v>
      </c>
      <c r="K24">
        <v>3</v>
      </c>
      <c r="L24">
        <v>4</v>
      </c>
      <c r="M24">
        <v>4</v>
      </c>
      <c r="N24">
        <v>5</v>
      </c>
      <c r="O24">
        <v>5</v>
      </c>
      <c r="P24">
        <f t="shared" si="0"/>
        <v>3.7777777777777777</v>
      </c>
      <c r="Q24">
        <v>5</v>
      </c>
      <c r="R24">
        <v>5</v>
      </c>
      <c r="S24">
        <v>3</v>
      </c>
      <c r="T24">
        <v>3</v>
      </c>
      <c r="U24">
        <v>4</v>
      </c>
      <c r="V24">
        <v>5</v>
      </c>
      <c r="W24">
        <v>1</v>
      </c>
      <c r="X24">
        <v>5</v>
      </c>
      <c r="Y24">
        <v>5</v>
      </c>
      <c r="Z24">
        <v>4</v>
      </c>
      <c r="AA24">
        <v>5</v>
      </c>
      <c r="AB24">
        <v>5</v>
      </c>
      <c r="AC24">
        <v>5</v>
      </c>
      <c r="AD24">
        <v>5</v>
      </c>
      <c r="AE24">
        <v>5</v>
      </c>
      <c r="AF24">
        <v>5</v>
      </c>
      <c r="AG24">
        <v>4</v>
      </c>
      <c r="AH24">
        <v>3</v>
      </c>
      <c r="AI24">
        <v>2</v>
      </c>
      <c r="AJ24">
        <v>5</v>
      </c>
      <c r="AK24">
        <v>5</v>
      </c>
      <c r="AL24">
        <v>4</v>
      </c>
      <c r="AM24">
        <v>5</v>
      </c>
      <c r="AN24">
        <v>5</v>
      </c>
      <c r="AO24">
        <v>5</v>
      </c>
      <c r="AP24">
        <v>4</v>
      </c>
      <c r="AQ24">
        <v>1</v>
      </c>
      <c r="AR24">
        <v>5</v>
      </c>
      <c r="AS24">
        <v>1</v>
      </c>
      <c r="AT24">
        <v>2</v>
      </c>
      <c r="AU24">
        <v>1</v>
      </c>
      <c r="AV24">
        <v>4</v>
      </c>
      <c r="AW24">
        <v>3</v>
      </c>
      <c r="AX24">
        <v>2</v>
      </c>
      <c r="AY24">
        <v>4</v>
      </c>
      <c r="AZ24">
        <v>5</v>
      </c>
      <c r="BA24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4.166666666666667</v>
      </c>
      <c r="BB24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</v>
      </c>
      <c r="BC24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3.3333333333333335</v>
      </c>
      <c r="BD24">
        <f>AVERAGE(Table13[[#This Row],[motivationPos05]],Table13[[#This Row],[motivationPos14]],Table13[[#This Row],[motivationPos21]],Table13[[#This Row],[motivationPos27]],Table13[[#This Row],[motivationPos32]],Table13[[#This Row],[motivationPos36]])</f>
        <v>4</v>
      </c>
      <c r="BE24">
        <f>AVERAGE(Table13[[#This Row],[attention]:[satisfaction]])</f>
        <v>3.8750000000000004</v>
      </c>
      <c r="BF24">
        <v>4</v>
      </c>
      <c r="BG24">
        <v>2</v>
      </c>
      <c r="BH24">
        <v>4</v>
      </c>
      <c r="BI24">
        <v>4</v>
      </c>
      <c r="BJ24">
        <v>5</v>
      </c>
      <c r="BK24">
        <v>5</v>
      </c>
      <c r="BL24">
        <v>4</v>
      </c>
      <c r="BM24">
        <v>4</v>
      </c>
      <c r="BN24">
        <v>4</v>
      </c>
      <c r="BO24">
        <f t="shared" si="1"/>
        <v>4</v>
      </c>
      <c r="BP24">
        <v>4</v>
      </c>
      <c r="BQ24" t="s">
        <v>74</v>
      </c>
      <c r="BR24" t="s">
        <v>88</v>
      </c>
      <c r="BS24">
        <v>20</v>
      </c>
      <c r="BT24" t="s">
        <v>82</v>
      </c>
      <c r="BU24" t="s">
        <v>152</v>
      </c>
      <c r="BV24" t="s">
        <v>77</v>
      </c>
      <c r="BW24" t="s">
        <v>78</v>
      </c>
      <c r="BX24" t="s">
        <v>104</v>
      </c>
      <c r="BY24" t="s">
        <v>151</v>
      </c>
      <c r="BZ24">
        <v>2022</v>
      </c>
    </row>
    <row r="25" spans="1:78" x14ac:dyDescent="0.2">
      <c r="A25" t="s">
        <v>180</v>
      </c>
      <c r="B25">
        <v>1618358342240</v>
      </c>
      <c r="C25">
        <v>1618359398506</v>
      </c>
      <c r="D25">
        <f>Table13[[#This Row],[endTime]]-Table13[[#This Row],[startTime]]</f>
        <v>1056266</v>
      </c>
      <c r="E25" t="s">
        <v>90</v>
      </c>
      <c r="F25">
        <v>18</v>
      </c>
      <c r="G25">
        <v>4</v>
      </c>
      <c r="H25">
        <v>3</v>
      </c>
      <c r="I25">
        <v>4</v>
      </c>
      <c r="J25">
        <v>3</v>
      </c>
      <c r="K25">
        <v>4</v>
      </c>
      <c r="L25">
        <v>2</v>
      </c>
      <c r="M25">
        <v>5</v>
      </c>
      <c r="N25">
        <v>3</v>
      </c>
      <c r="O25">
        <v>3</v>
      </c>
      <c r="P25">
        <f t="shared" si="0"/>
        <v>3.4444444444444446</v>
      </c>
      <c r="Q25">
        <v>3</v>
      </c>
      <c r="R25">
        <v>2</v>
      </c>
      <c r="S25">
        <v>2</v>
      </c>
      <c r="T25">
        <v>4</v>
      </c>
      <c r="U25">
        <v>4</v>
      </c>
      <c r="V25">
        <v>3</v>
      </c>
      <c r="W25">
        <v>4</v>
      </c>
      <c r="X25">
        <v>3</v>
      </c>
      <c r="Y25">
        <v>1</v>
      </c>
      <c r="Z25">
        <v>3</v>
      </c>
      <c r="AA25">
        <v>2</v>
      </c>
      <c r="AB25">
        <v>4</v>
      </c>
      <c r="AC25">
        <v>3</v>
      </c>
      <c r="AD25">
        <v>3</v>
      </c>
      <c r="AE25">
        <v>3</v>
      </c>
      <c r="AF25">
        <v>2</v>
      </c>
      <c r="AG25">
        <v>4</v>
      </c>
      <c r="AH25">
        <v>2</v>
      </c>
      <c r="AI25">
        <v>3</v>
      </c>
      <c r="AJ25">
        <v>3</v>
      </c>
      <c r="AK25">
        <v>4</v>
      </c>
      <c r="AL25">
        <v>4</v>
      </c>
      <c r="AM25">
        <v>3</v>
      </c>
      <c r="AN25">
        <v>2</v>
      </c>
      <c r="AO25">
        <v>3</v>
      </c>
      <c r="AP25">
        <v>5</v>
      </c>
      <c r="AQ25">
        <v>1</v>
      </c>
      <c r="AR25">
        <v>3</v>
      </c>
      <c r="AS25">
        <v>5</v>
      </c>
      <c r="AT25">
        <v>1</v>
      </c>
      <c r="AU25">
        <v>5</v>
      </c>
      <c r="AV25">
        <v>4</v>
      </c>
      <c r="AW25">
        <v>3</v>
      </c>
      <c r="AX25">
        <v>4</v>
      </c>
      <c r="AY25">
        <v>2</v>
      </c>
      <c r="AZ25">
        <v>4</v>
      </c>
      <c r="BA25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3.3333333333333335</v>
      </c>
      <c r="BB25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2.5555555555555554</v>
      </c>
      <c r="BC25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3.1111111111111112</v>
      </c>
      <c r="BD25">
        <f>AVERAGE(Table13[[#This Row],[motivationPos05]],Table13[[#This Row],[motivationPos14]],Table13[[#This Row],[motivationPos21]],Table13[[#This Row],[motivationPos27]],Table13[[#This Row],[motivationPos32]],Table13[[#This Row],[motivationPos36]])</f>
        <v>3.3333333333333335</v>
      </c>
      <c r="BE25">
        <f>AVERAGE(Table13[[#This Row],[attention]:[satisfaction]])</f>
        <v>3.0833333333333335</v>
      </c>
      <c r="BF25">
        <v>5</v>
      </c>
      <c r="BG25">
        <v>5</v>
      </c>
      <c r="BH25">
        <v>3</v>
      </c>
      <c r="BI25">
        <v>4</v>
      </c>
      <c r="BJ25">
        <v>4</v>
      </c>
      <c r="BK25">
        <v>4</v>
      </c>
      <c r="BL25">
        <v>3</v>
      </c>
      <c r="BM25">
        <v>4</v>
      </c>
      <c r="BN25">
        <v>5</v>
      </c>
      <c r="BO25">
        <f t="shared" si="1"/>
        <v>4.1111111111111107</v>
      </c>
      <c r="BP25" s="1">
        <v>4111111111</v>
      </c>
      <c r="BQ25" t="s">
        <v>74</v>
      </c>
      <c r="BR25" t="s">
        <v>91</v>
      </c>
      <c r="BS25">
        <v>54</v>
      </c>
      <c r="BT25" t="s">
        <v>82</v>
      </c>
      <c r="BU25" t="s">
        <v>105</v>
      </c>
      <c r="BV25" t="s">
        <v>92</v>
      </c>
      <c r="BW25" t="s">
        <v>78</v>
      </c>
      <c r="BX25" t="s">
        <v>106</v>
      </c>
      <c r="BY25" t="s">
        <v>97</v>
      </c>
      <c r="BZ25">
        <v>2021</v>
      </c>
    </row>
    <row r="26" spans="1:78" x14ac:dyDescent="0.2">
      <c r="A26" t="s">
        <v>181</v>
      </c>
      <c r="B26">
        <v>1618359441908</v>
      </c>
      <c r="C26">
        <v>1618360079321</v>
      </c>
      <c r="D26">
        <f>Table13[[#This Row],[endTime]]-Table13[[#This Row],[startTime]]</f>
        <v>637413</v>
      </c>
      <c r="E26" t="s">
        <v>90</v>
      </c>
      <c r="F26">
        <v>9</v>
      </c>
      <c r="G26">
        <v>4</v>
      </c>
      <c r="H26">
        <v>2</v>
      </c>
      <c r="I26">
        <v>5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f t="shared" si="0"/>
        <v>3.8888888888888888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3</v>
      </c>
      <c r="X26">
        <v>5</v>
      </c>
      <c r="Y26">
        <v>5</v>
      </c>
      <c r="Z26">
        <v>5</v>
      </c>
      <c r="AA26">
        <v>5</v>
      </c>
      <c r="AB26">
        <v>4</v>
      </c>
      <c r="AC26">
        <v>5</v>
      </c>
      <c r="AD26">
        <v>4</v>
      </c>
      <c r="AE26">
        <v>5</v>
      </c>
      <c r="AF26">
        <v>4</v>
      </c>
      <c r="AG26">
        <v>5</v>
      </c>
      <c r="AH26">
        <v>4</v>
      </c>
      <c r="AI26">
        <v>1</v>
      </c>
      <c r="AJ26">
        <v>4</v>
      </c>
      <c r="AK26">
        <v>5</v>
      </c>
      <c r="AL26">
        <v>4</v>
      </c>
      <c r="AM26">
        <v>5</v>
      </c>
      <c r="AN26">
        <v>3</v>
      </c>
      <c r="AO26">
        <v>4</v>
      </c>
      <c r="AP26">
        <v>5</v>
      </c>
      <c r="AQ26">
        <v>5</v>
      </c>
      <c r="AR26">
        <v>5</v>
      </c>
      <c r="AS26">
        <v>5</v>
      </c>
      <c r="AT26">
        <v>3</v>
      </c>
      <c r="AU26">
        <v>5</v>
      </c>
      <c r="AV26">
        <v>5</v>
      </c>
      <c r="AW26">
        <v>5</v>
      </c>
      <c r="AX26">
        <v>4</v>
      </c>
      <c r="AY26">
        <v>5</v>
      </c>
      <c r="AZ26">
        <v>5</v>
      </c>
      <c r="BA26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4.583333333333333</v>
      </c>
      <c r="BB26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4.5555555555555554</v>
      </c>
      <c r="BC26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4.1111111111111107</v>
      </c>
      <c r="BD26">
        <f>AVERAGE(Table13[[#This Row],[motivationPos05]],Table13[[#This Row],[motivationPos14]],Table13[[#This Row],[motivationPos21]],Table13[[#This Row],[motivationPos27]],Table13[[#This Row],[motivationPos32]],Table13[[#This Row],[motivationPos36]])</f>
        <v>4.833333333333333</v>
      </c>
      <c r="BE26">
        <f>AVERAGE(Table13[[#This Row],[attention]:[satisfaction]])</f>
        <v>4.520833333333333</v>
      </c>
      <c r="BF26">
        <v>5</v>
      </c>
      <c r="BG26">
        <v>5</v>
      </c>
      <c r="BH26">
        <v>4</v>
      </c>
      <c r="BI26">
        <v>4</v>
      </c>
      <c r="BJ26">
        <v>2</v>
      </c>
      <c r="BK26">
        <v>5</v>
      </c>
      <c r="BL26">
        <v>5</v>
      </c>
      <c r="BM26">
        <v>4</v>
      </c>
      <c r="BN26">
        <v>5</v>
      </c>
      <c r="BO26">
        <f t="shared" si="1"/>
        <v>4.333333333333333</v>
      </c>
      <c r="BP26" s="1">
        <v>4333333333</v>
      </c>
      <c r="BQ26" t="s">
        <v>87</v>
      </c>
      <c r="BR26" t="s">
        <v>91</v>
      </c>
      <c r="BS26">
        <v>41</v>
      </c>
      <c r="BT26" t="s">
        <v>86</v>
      </c>
      <c r="BU26" t="s">
        <v>107</v>
      </c>
      <c r="BV26" t="s">
        <v>92</v>
      </c>
      <c r="BW26" t="s">
        <v>103</v>
      </c>
    </row>
    <row r="27" spans="1:78" x14ac:dyDescent="0.2">
      <c r="A27" t="s">
        <v>182</v>
      </c>
      <c r="B27">
        <v>1618383995631</v>
      </c>
      <c r="C27">
        <v>1618385113460</v>
      </c>
      <c r="D27">
        <f>Table13[[#This Row],[endTime]]-Table13[[#This Row],[startTime]]</f>
        <v>1117829</v>
      </c>
      <c r="E27" t="s">
        <v>90</v>
      </c>
      <c r="F27">
        <v>15</v>
      </c>
      <c r="G27">
        <v>3</v>
      </c>
      <c r="H27">
        <v>2</v>
      </c>
      <c r="I27">
        <v>5</v>
      </c>
      <c r="J27">
        <v>5</v>
      </c>
      <c r="K27">
        <v>5</v>
      </c>
      <c r="L27">
        <v>3</v>
      </c>
      <c r="M27">
        <v>5</v>
      </c>
      <c r="N27">
        <v>5</v>
      </c>
      <c r="O27">
        <v>3</v>
      </c>
      <c r="P27">
        <f t="shared" si="0"/>
        <v>4</v>
      </c>
      <c r="Q27">
        <v>1</v>
      </c>
      <c r="R27">
        <v>1</v>
      </c>
      <c r="S27">
        <v>3</v>
      </c>
      <c r="T27">
        <v>3</v>
      </c>
      <c r="U27">
        <v>3</v>
      </c>
      <c r="V27">
        <v>4</v>
      </c>
      <c r="W27">
        <v>4</v>
      </c>
      <c r="X27">
        <v>3</v>
      </c>
      <c r="Y27">
        <v>3</v>
      </c>
      <c r="Z27">
        <v>3</v>
      </c>
      <c r="AA27">
        <v>3</v>
      </c>
      <c r="AB27">
        <v>2</v>
      </c>
      <c r="AC27">
        <v>3</v>
      </c>
      <c r="AD27">
        <v>3</v>
      </c>
      <c r="AE27">
        <v>4</v>
      </c>
      <c r="AF27">
        <v>3</v>
      </c>
      <c r="AG27">
        <v>3</v>
      </c>
      <c r="AH27">
        <v>4</v>
      </c>
      <c r="AI27">
        <v>2</v>
      </c>
      <c r="AJ27">
        <v>3</v>
      </c>
      <c r="AK27">
        <v>3</v>
      </c>
      <c r="AL27">
        <v>2</v>
      </c>
      <c r="AM27">
        <v>3</v>
      </c>
      <c r="AN27">
        <v>2</v>
      </c>
      <c r="AO27">
        <v>1</v>
      </c>
      <c r="AP27">
        <v>5</v>
      </c>
      <c r="AQ27">
        <v>1</v>
      </c>
      <c r="AR27">
        <v>3</v>
      </c>
      <c r="AS27">
        <v>5</v>
      </c>
      <c r="AT27">
        <v>4</v>
      </c>
      <c r="AU27">
        <v>5</v>
      </c>
      <c r="AV27">
        <v>3</v>
      </c>
      <c r="AW27">
        <v>3</v>
      </c>
      <c r="AX27">
        <v>4</v>
      </c>
      <c r="AY27">
        <v>1</v>
      </c>
      <c r="AZ27">
        <v>3</v>
      </c>
      <c r="BA27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</v>
      </c>
      <c r="BB27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3.5555555555555554</v>
      </c>
      <c r="BC27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2.4444444444444446</v>
      </c>
      <c r="BD27">
        <f>AVERAGE(Table13[[#This Row],[motivationPos05]],Table13[[#This Row],[motivationPos14]],Table13[[#This Row],[motivationPos21]],Table13[[#This Row],[motivationPos27]],Table13[[#This Row],[motivationPos32]],Table13[[#This Row],[motivationPos36]])</f>
        <v>2.6666666666666665</v>
      </c>
      <c r="BE27">
        <f>AVERAGE(Table13[[#This Row],[attention]:[satisfaction]])</f>
        <v>2.9166666666666665</v>
      </c>
      <c r="BF27">
        <v>3</v>
      </c>
      <c r="BG27">
        <v>5</v>
      </c>
      <c r="BH27">
        <v>3</v>
      </c>
      <c r="BI27">
        <v>3</v>
      </c>
      <c r="BJ27">
        <v>4</v>
      </c>
      <c r="BK27">
        <v>4</v>
      </c>
      <c r="BL27">
        <v>4</v>
      </c>
      <c r="BM27">
        <v>3</v>
      </c>
      <c r="BN27">
        <v>4</v>
      </c>
      <c r="BO27">
        <f t="shared" si="1"/>
        <v>3.6666666666666665</v>
      </c>
      <c r="BP27" s="1">
        <v>3666666667</v>
      </c>
      <c r="BQ27" t="s">
        <v>74</v>
      </c>
      <c r="BR27" t="s">
        <v>91</v>
      </c>
      <c r="BS27">
        <v>22</v>
      </c>
      <c r="BT27" t="s">
        <v>89</v>
      </c>
      <c r="BU27" t="s">
        <v>108</v>
      </c>
      <c r="BV27" t="s">
        <v>77</v>
      </c>
      <c r="BW27" t="s">
        <v>78</v>
      </c>
      <c r="BX27" t="s">
        <v>79</v>
      </c>
      <c r="BY27" t="s">
        <v>85</v>
      </c>
      <c r="BZ27">
        <v>2025</v>
      </c>
    </row>
    <row r="28" spans="1:78" x14ac:dyDescent="0.2">
      <c r="A28" t="s">
        <v>183</v>
      </c>
      <c r="B28">
        <v>1618401080959</v>
      </c>
      <c r="C28">
        <v>1618401893919</v>
      </c>
      <c r="D28">
        <f>Table13[[#This Row],[endTime]]-Table13[[#This Row],[startTime]]</f>
        <v>812960</v>
      </c>
      <c r="E28" t="s">
        <v>73</v>
      </c>
      <c r="F28">
        <v>17</v>
      </c>
      <c r="G28">
        <v>4</v>
      </c>
      <c r="H28">
        <v>2</v>
      </c>
      <c r="I28">
        <v>4</v>
      </c>
      <c r="J28">
        <v>4</v>
      </c>
      <c r="K28">
        <v>3</v>
      </c>
      <c r="L28">
        <v>3</v>
      </c>
      <c r="M28">
        <v>4</v>
      </c>
      <c r="N28">
        <v>4</v>
      </c>
      <c r="O28">
        <v>3</v>
      </c>
      <c r="P28">
        <f t="shared" si="0"/>
        <v>3.4444444444444446</v>
      </c>
      <c r="Q28">
        <v>5</v>
      </c>
      <c r="R28">
        <v>4</v>
      </c>
      <c r="S28">
        <v>3</v>
      </c>
      <c r="T28">
        <v>4</v>
      </c>
      <c r="U28">
        <v>5</v>
      </c>
      <c r="V28">
        <v>3</v>
      </c>
      <c r="W28">
        <v>4</v>
      </c>
      <c r="X28">
        <v>5</v>
      </c>
      <c r="Y28">
        <v>2</v>
      </c>
      <c r="Z28">
        <v>5</v>
      </c>
      <c r="AA28">
        <v>3</v>
      </c>
      <c r="AB28">
        <v>5</v>
      </c>
      <c r="AC28">
        <v>3</v>
      </c>
      <c r="AD28">
        <v>2</v>
      </c>
      <c r="AE28">
        <v>5</v>
      </c>
      <c r="AF28">
        <v>5</v>
      </c>
      <c r="AG28">
        <v>5</v>
      </c>
      <c r="AH28">
        <v>2</v>
      </c>
      <c r="AI28">
        <v>5</v>
      </c>
      <c r="AJ28">
        <v>4</v>
      </c>
      <c r="AK28">
        <v>5</v>
      </c>
      <c r="AL28">
        <v>4</v>
      </c>
      <c r="AM28">
        <v>4</v>
      </c>
      <c r="AN28">
        <v>2</v>
      </c>
      <c r="AO28">
        <v>5</v>
      </c>
      <c r="AP28">
        <v>4</v>
      </c>
      <c r="AQ28">
        <v>5</v>
      </c>
      <c r="AR28">
        <v>5</v>
      </c>
      <c r="AS28">
        <v>5</v>
      </c>
      <c r="AT28">
        <v>2</v>
      </c>
      <c r="AU28">
        <v>5</v>
      </c>
      <c r="AV28">
        <v>5</v>
      </c>
      <c r="AW28">
        <v>4</v>
      </c>
      <c r="AX28">
        <v>5</v>
      </c>
      <c r="AY28">
        <v>5</v>
      </c>
      <c r="AZ28">
        <v>5</v>
      </c>
      <c r="BA28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4.333333333333333</v>
      </c>
      <c r="BB28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3.4444444444444446</v>
      </c>
      <c r="BC28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4.333333333333333</v>
      </c>
      <c r="BD28">
        <f>AVERAGE(Table13[[#This Row],[motivationPos05]],Table13[[#This Row],[motivationPos14]],Table13[[#This Row],[motivationPos21]],Table13[[#This Row],[motivationPos27]],Table13[[#This Row],[motivationPos32]],Table13[[#This Row],[motivationPos36]])</f>
        <v>4.5</v>
      </c>
      <c r="BE28">
        <f>AVERAGE(Table13[[#This Row],[attention]:[satisfaction]])</f>
        <v>4.1527777777777777</v>
      </c>
      <c r="BF28">
        <v>5</v>
      </c>
      <c r="BG28">
        <v>4</v>
      </c>
      <c r="BH28">
        <v>5</v>
      </c>
      <c r="BI28">
        <v>5</v>
      </c>
      <c r="BJ28">
        <v>3</v>
      </c>
      <c r="BK28">
        <v>4</v>
      </c>
      <c r="BL28">
        <v>4</v>
      </c>
      <c r="BM28">
        <v>5</v>
      </c>
      <c r="BN28">
        <v>4</v>
      </c>
      <c r="BO28">
        <f t="shared" si="1"/>
        <v>4.333333333333333</v>
      </c>
      <c r="BP28" s="1">
        <v>4333333333</v>
      </c>
      <c r="BQ28" t="s">
        <v>87</v>
      </c>
      <c r="BR28" t="s">
        <v>88</v>
      </c>
      <c r="BS28">
        <v>25</v>
      </c>
      <c r="BT28" t="s">
        <v>86</v>
      </c>
      <c r="BU28" t="s">
        <v>152</v>
      </c>
      <c r="BV28" t="s">
        <v>77</v>
      </c>
      <c r="BW28" t="s">
        <v>78</v>
      </c>
      <c r="BX28" t="s">
        <v>79</v>
      </c>
      <c r="BY28" t="s">
        <v>151</v>
      </c>
      <c r="BZ28">
        <v>2023</v>
      </c>
    </row>
    <row r="29" spans="1:78" x14ac:dyDescent="0.2">
      <c r="A29" t="s">
        <v>184</v>
      </c>
      <c r="B29">
        <v>1618408919631</v>
      </c>
      <c r="C29">
        <v>1618409756813</v>
      </c>
      <c r="D29">
        <f>Table13[[#This Row],[endTime]]-Table13[[#This Row],[startTime]]</f>
        <v>837182</v>
      </c>
      <c r="E29" t="s">
        <v>73</v>
      </c>
      <c r="F29">
        <v>16</v>
      </c>
      <c r="G29">
        <v>2</v>
      </c>
      <c r="H29">
        <v>2</v>
      </c>
      <c r="I29">
        <v>3</v>
      </c>
      <c r="J29">
        <v>3</v>
      </c>
      <c r="K29">
        <v>3</v>
      </c>
      <c r="L29">
        <v>3</v>
      </c>
      <c r="M29">
        <v>3</v>
      </c>
      <c r="N29">
        <v>2</v>
      </c>
      <c r="O29">
        <v>2</v>
      </c>
      <c r="P29">
        <f t="shared" si="0"/>
        <v>2.5555555555555554</v>
      </c>
      <c r="Q29">
        <v>5</v>
      </c>
      <c r="R29">
        <v>5</v>
      </c>
      <c r="S29">
        <v>5</v>
      </c>
      <c r="T29">
        <v>4</v>
      </c>
      <c r="U29">
        <v>4</v>
      </c>
      <c r="V29">
        <v>2</v>
      </c>
      <c r="W29">
        <v>5</v>
      </c>
      <c r="X29">
        <v>4</v>
      </c>
      <c r="Y29">
        <v>2</v>
      </c>
      <c r="Z29">
        <v>4</v>
      </c>
      <c r="AA29">
        <v>2</v>
      </c>
      <c r="AB29">
        <v>5</v>
      </c>
      <c r="AC29">
        <v>4</v>
      </c>
      <c r="AD29">
        <v>5</v>
      </c>
      <c r="AE29">
        <v>5</v>
      </c>
      <c r="AF29">
        <v>2</v>
      </c>
      <c r="AG29">
        <v>4</v>
      </c>
      <c r="AH29">
        <v>2</v>
      </c>
      <c r="AI29">
        <v>5</v>
      </c>
      <c r="AK29">
        <v>4</v>
      </c>
      <c r="AL29">
        <v>5</v>
      </c>
      <c r="AM29">
        <v>1</v>
      </c>
      <c r="AN29">
        <v>3</v>
      </c>
      <c r="AO29">
        <v>4</v>
      </c>
      <c r="AQ29">
        <v>5</v>
      </c>
      <c r="AR29">
        <v>4</v>
      </c>
      <c r="AS29">
        <v>5</v>
      </c>
      <c r="AT29">
        <v>2</v>
      </c>
      <c r="AU29">
        <v>5</v>
      </c>
      <c r="AV29">
        <v>4</v>
      </c>
      <c r="AW29">
        <v>3</v>
      </c>
      <c r="AX29">
        <v>5</v>
      </c>
      <c r="AY29">
        <v>4</v>
      </c>
      <c r="AZ29">
        <v>4</v>
      </c>
      <c r="BA29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4.2727272727272725</v>
      </c>
      <c r="BB29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2.25</v>
      </c>
      <c r="BC29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4.5555555555555554</v>
      </c>
      <c r="BD29">
        <f>AVERAGE(Table13[[#This Row],[motivationPos05]],Table13[[#This Row],[motivationPos14]],Table13[[#This Row],[motivationPos21]],Table13[[#This Row],[motivationPos27]],Table13[[#This Row],[motivationPos32]],Table13[[#This Row],[motivationPos36]])</f>
        <v>4.333333333333333</v>
      </c>
      <c r="BE29">
        <f>AVERAGE(Table13[[#This Row],[attention]:[satisfaction]])</f>
        <v>3.8529040404040398</v>
      </c>
      <c r="BF29">
        <v>5</v>
      </c>
      <c r="BG29">
        <v>3</v>
      </c>
      <c r="BH29">
        <v>2</v>
      </c>
      <c r="BI29">
        <v>2</v>
      </c>
      <c r="BJ29">
        <v>2</v>
      </c>
      <c r="BK29">
        <v>3</v>
      </c>
      <c r="BL29">
        <v>2</v>
      </c>
      <c r="BM29">
        <v>4</v>
      </c>
      <c r="BN29">
        <v>4</v>
      </c>
      <c r="BO29">
        <f t="shared" si="1"/>
        <v>3</v>
      </c>
      <c r="BP29">
        <v>3</v>
      </c>
      <c r="BQ29" t="s">
        <v>87</v>
      </c>
      <c r="BR29" t="s">
        <v>88</v>
      </c>
      <c r="BS29">
        <v>43</v>
      </c>
      <c r="BT29" t="s">
        <v>82</v>
      </c>
      <c r="BU29" t="s">
        <v>109</v>
      </c>
      <c r="BV29" t="s">
        <v>77</v>
      </c>
      <c r="BW29" t="s">
        <v>78</v>
      </c>
      <c r="BX29" t="s">
        <v>110</v>
      </c>
      <c r="BY29" t="s">
        <v>97</v>
      </c>
      <c r="BZ29">
        <v>2013</v>
      </c>
    </row>
    <row r="30" spans="1:78" x14ac:dyDescent="0.2">
      <c r="A30" t="s">
        <v>185</v>
      </c>
      <c r="B30">
        <v>1618412705134</v>
      </c>
      <c r="C30">
        <v>1618413979645</v>
      </c>
      <c r="D30">
        <f>Table13[[#This Row],[endTime]]-Table13[[#This Row],[startTime]]</f>
        <v>1274511</v>
      </c>
      <c r="E30" t="s">
        <v>90</v>
      </c>
      <c r="F30">
        <v>16</v>
      </c>
      <c r="G30">
        <v>4</v>
      </c>
      <c r="H30">
        <v>2</v>
      </c>
      <c r="I30">
        <v>4</v>
      </c>
      <c r="J30">
        <v>4</v>
      </c>
      <c r="K30">
        <v>4</v>
      </c>
      <c r="L30">
        <v>3</v>
      </c>
      <c r="M30">
        <v>4</v>
      </c>
      <c r="N30">
        <v>4</v>
      </c>
      <c r="O30">
        <v>3</v>
      </c>
      <c r="P30">
        <f t="shared" si="0"/>
        <v>3.5555555555555554</v>
      </c>
      <c r="Q30">
        <v>4</v>
      </c>
      <c r="R30">
        <v>4</v>
      </c>
      <c r="S30">
        <v>3</v>
      </c>
      <c r="T30">
        <v>3</v>
      </c>
      <c r="U30">
        <v>4</v>
      </c>
      <c r="V30">
        <v>4</v>
      </c>
      <c r="W30">
        <v>4</v>
      </c>
      <c r="X30">
        <v>4</v>
      </c>
      <c r="Y30">
        <v>3</v>
      </c>
      <c r="Z30">
        <v>4</v>
      </c>
      <c r="AA30">
        <v>4</v>
      </c>
      <c r="AB30">
        <v>5</v>
      </c>
      <c r="AC30">
        <v>4</v>
      </c>
      <c r="AD30">
        <v>4</v>
      </c>
      <c r="AE30">
        <v>5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4</v>
      </c>
      <c r="AT30">
        <v>3</v>
      </c>
      <c r="AU30">
        <v>5</v>
      </c>
      <c r="AV30">
        <v>4</v>
      </c>
      <c r="AW30">
        <v>4</v>
      </c>
      <c r="AX30">
        <v>3</v>
      </c>
      <c r="AY30">
        <v>4</v>
      </c>
      <c r="AZ30">
        <v>4</v>
      </c>
      <c r="BA30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4.25</v>
      </c>
      <c r="BB30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3.7777777777777777</v>
      </c>
      <c r="BC30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30">
        <f>AVERAGE(Table13[[#This Row],[motivationPos05]],Table13[[#This Row],[motivationPos14]],Table13[[#This Row],[motivationPos21]],Table13[[#This Row],[motivationPos27]],Table13[[#This Row],[motivationPos32]],Table13[[#This Row],[motivationPos36]])</f>
        <v>4</v>
      </c>
      <c r="BE30">
        <f>AVERAGE(Table13[[#This Row],[attention]:[satisfaction]])</f>
        <v>3.9236111111111112</v>
      </c>
      <c r="BF30">
        <v>4</v>
      </c>
      <c r="BG30">
        <v>4</v>
      </c>
      <c r="BH30">
        <v>3</v>
      </c>
      <c r="BI30">
        <v>2</v>
      </c>
      <c r="BJ30">
        <v>4</v>
      </c>
      <c r="BK30">
        <v>4</v>
      </c>
      <c r="BL30">
        <v>3</v>
      </c>
      <c r="BM30">
        <v>3</v>
      </c>
      <c r="BN30">
        <v>4</v>
      </c>
      <c r="BO30">
        <f t="shared" si="1"/>
        <v>3.4444444444444446</v>
      </c>
      <c r="BP30" s="1">
        <v>3444444444</v>
      </c>
      <c r="BQ30" t="s">
        <v>74</v>
      </c>
      <c r="BR30" t="s">
        <v>91</v>
      </c>
      <c r="BS30">
        <v>26</v>
      </c>
      <c r="BT30" t="s">
        <v>76</v>
      </c>
      <c r="BU30" t="s">
        <v>152</v>
      </c>
      <c r="BV30" t="s">
        <v>77</v>
      </c>
      <c r="BW30" t="s">
        <v>78</v>
      </c>
      <c r="BX30" t="s">
        <v>79</v>
      </c>
      <c r="BY30" t="s">
        <v>151</v>
      </c>
      <c r="BZ30">
        <v>2022</v>
      </c>
    </row>
    <row r="31" spans="1:78" x14ac:dyDescent="0.2">
      <c r="A31" t="s">
        <v>186</v>
      </c>
      <c r="B31">
        <v>1618416005893</v>
      </c>
      <c r="C31">
        <v>1618416636719</v>
      </c>
      <c r="D31">
        <f>Table13[[#This Row],[endTime]]-Table13[[#This Row],[startTime]]</f>
        <v>630826</v>
      </c>
      <c r="E31" t="s">
        <v>73</v>
      </c>
      <c r="F31">
        <v>15</v>
      </c>
      <c r="G31">
        <v>4</v>
      </c>
      <c r="H31">
        <v>3</v>
      </c>
      <c r="I31">
        <v>5</v>
      </c>
      <c r="J31">
        <v>5</v>
      </c>
      <c r="K31">
        <v>4</v>
      </c>
      <c r="L31">
        <v>4</v>
      </c>
      <c r="M31">
        <v>5</v>
      </c>
      <c r="N31">
        <v>5</v>
      </c>
      <c r="O31">
        <v>3</v>
      </c>
      <c r="P31">
        <f t="shared" si="0"/>
        <v>4.2222222222222223</v>
      </c>
      <c r="Q31">
        <v>5</v>
      </c>
      <c r="R31">
        <v>4</v>
      </c>
      <c r="S31">
        <v>5</v>
      </c>
      <c r="T31">
        <v>5</v>
      </c>
      <c r="U31">
        <v>3</v>
      </c>
      <c r="V31">
        <v>1</v>
      </c>
      <c r="W31">
        <v>1</v>
      </c>
      <c r="X31">
        <v>3</v>
      </c>
      <c r="Y31">
        <v>3</v>
      </c>
      <c r="Z31">
        <v>3</v>
      </c>
      <c r="AA31">
        <v>3</v>
      </c>
      <c r="AB31">
        <v>5</v>
      </c>
      <c r="AC31">
        <v>3</v>
      </c>
      <c r="AD31">
        <v>1</v>
      </c>
      <c r="AE31">
        <v>3</v>
      </c>
      <c r="AF31">
        <v>1</v>
      </c>
      <c r="AG31">
        <v>3</v>
      </c>
      <c r="AH31">
        <v>4</v>
      </c>
      <c r="AI31">
        <v>5</v>
      </c>
      <c r="AJ31">
        <v>1</v>
      </c>
      <c r="AK31">
        <v>1</v>
      </c>
      <c r="AL31">
        <v>2</v>
      </c>
      <c r="AM31">
        <v>3</v>
      </c>
      <c r="AN31">
        <v>1</v>
      </c>
      <c r="AO31">
        <v>5</v>
      </c>
      <c r="AP31">
        <v>1</v>
      </c>
      <c r="AQ31">
        <v>1</v>
      </c>
      <c r="AR31">
        <v>1</v>
      </c>
      <c r="AS31">
        <v>3</v>
      </c>
      <c r="AT31">
        <v>1</v>
      </c>
      <c r="AU31">
        <v>4</v>
      </c>
      <c r="AV31">
        <v>3</v>
      </c>
      <c r="AW31">
        <v>1</v>
      </c>
      <c r="AX31">
        <v>1</v>
      </c>
      <c r="AY31">
        <v>3</v>
      </c>
      <c r="AZ31">
        <v>3</v>
      </c>
      <c r="BA31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2.75</v>
      </c>
      <c r="BB31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</v>
      </c>
      <c r="BC31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31">
        <f>AVERAGE(Table13[[#This Row],[motivationPos05]],Table13[[#This Row],[motivationPos14]],Table13[[#This Row],[motivationPos21]],Table13[[#This Row],[motivationPos27]],Table13[[#This Row],[motivationPos32]],Table13[[#This Row],[motivationPos36]])</f>
        <v>2</v>
      </c>
      <c r="BE31">
        <f>AVERAGE(Table13[[#This Row],[attention]:[satisfaction]])</f>
        <v>2.6041666666666665</v>
      </c>
      <c r="BF31">
        <v>5</v>
      </c>
      <c r="BG31">
        <v>5</v>
      </c>
      <c r="BH31">
        <v>5</v>
      </c>
      <c r="BI31">
        <v>5</v>
      </c>
      <c r="BJ31">
        <v>3</v>
      </c>
      <c r="BK31">
        <v>5</v>
      </c>
      <c r="BL31">
        <v>5</v>
      </c>
      <c r="BM31">
        <v>3</v>
      </c>
      <c r="BN31">
        <v>4</v>
      </c>
      <c r="BO31">
        <f t="shared" si="1"/>
        <v>4.4444444444444446</v>
      </c>
      <c r="BP31" s="1">
        <v>4444444444</v>
      </c>
      <c r="BQ31" t="s">
        <v>74</v>
      </c>
      <c r="BR31" t="s">
        <v>75</v>
      </c>
      <c r="BS31">
        <v>22</v>
      </c>
      <c r="BT31" t="s">
        <v>86</v>
      </c>
      <c r="BU31" t="s">
        <v>152</v>
      </c>
      <c r="BV31" t="s">
        <v>77</v>
      </c>
      <c r="BW31" t="s">
        <v>78</v>
      </c>
      <c r="BX31" t="s">
        <v>79</v>
      </c>
      <c r="BY31" t="s">
        <v>151</v>
      </c>
      <c r="BZ31">
        <v>2023</v>
      </c>
    </row>
    <row r="32" spans="1:78" x14ac:dyDescent="0.2">
      <c r="A32" t="s">
        <v>187</v>
      </c>
      <c r="B32">
        <v>1618416000971</v>
      </c>
      <c r="C32">
        <v>1618416788345</v>
      </c>
      <c r="D32">
        <f>Table13[[#This Row],[endTime]]-Table13[[#This Row],[startTime]]</f>
        <v>787374</v>
      </c>
      <c r="E32" t="s">
        <v>80</v>
      </c>
      <c r="F32">
        <v>17</v>
      </c>
      <c r="G32">
        <v>3</v>
      </c>
      <c r="H32">
        <v>2</v>
      </c>
      <c r="I32">
        <v>5</v>
      </c>
      <c r="J32">
        <v>1</v>
      </c>
      <c r="K32">
        <v>4</v>
      </c>
      <c r="L32">
        <v>2</v>
      </c>
      <c r="M32">
        <v>5</v>
      </c>
      <c r="N32">
        <v>1</v>
      </c>
      <c r="O32">
        <v>2</v>
      </c>
      <c r="P32">
        <f t="shared" si="0"/>
        <v>2.7777777777777777</v>
      </c>
      <c r="Q32">
        <v>5</v>
      </c>
      <c r="R32">
        <v>5</v>
      </c>
      <c r="S32">
        <v>5</v>
      </c>
      <c r="T32">
        <v>3</v>
      </c>
      <c r="U32">
        <v>4</v>
      </c>
      <c r="V32">
        <v>3</v>
      </c>
      <c r="W32">
        <v>4</v>
      </c>
      <c r="X32">
        <v>4</v>
      </c>
      <c r="Y32">
        <v>3</v>
      </c>
      <c r="Z32">
        <v>2</v>
      </c>
      <c r="AA32">
        <v>5</v>
      </c>
      <c r="AB32">
        <v>1</v>
      </c>
      <c r="AC32">
        <v>3</v>
      </c>
      <c r="AD32">
        <v>3</v>
      </c>
      <c r="AE32">
        <v>5</v>
      </c>
      <c r="AF32">
        <v>3</v>
      </c>
      <c r="AG32">
        <v>5</v>
      </c>
      <c r="AH32">
        <v>3</v>
      </c>
      <c r="AI32">
        <v>4</v>
      </c>
      <c r="AJ32">
        <v>5</v>
      </c>
      <c r="AK32">
        <v>3</v>
      </c>
      <c r="AL32">
        <v>3</v>
      </c>
      <c r="AM32">
        <v>3</v>
      </c>
      <c r="AN32">
        <v>1</v>
      </c>
      <c r="AO32">
        <v>3</v>
      </c>
      <c r="AP32">
        <v>5</v>
      </c>
      <c r="AQ32">
        <v>3</v>
      </c>
      <c r="AR32">
        <v>3</v>
      </c>
      <c r="AS32">
        <v>5</v>
      </c>
      <c r="AT32">
        <v>1</v>
      </c>
      <c r="AU32">
        <v>5</v>
      </c>
      <c r="AV32">
        <v>3</v>
      </c>
      <c r="AW32">
        <v>3</v>
      </c>
      <c r="AX32">
        <v>5</v>
      </c>
      <c r="AY32">
        <v>4</v>
      </c>
      <c r="AZ32">
        <v>4</v>
      </c>
      <c r="BA32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3.9166666666666665</v>
      </c>
      <c r="BB32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2.8888888888888888</v>
      </c>
      <c r="BC32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</v>
      </c>
      <c r="BD32">
        <f>AVERAGE(Table13[[#This Row],[motivationPos05]],Table13[[#This Row],[motivationPos14]],Table13[[#This Row],[motivationPos21]],Table13[[#This Row],[motivationPos27]],Table13[[#This Row],[motivationPos32]],Table13[[#This Row],[motivationPos36]])</f>
        <v>3.3333333333333335</v>
      </c>
      <c r="BE32">
        <f>AVERAGE(Table13[[#This Row],[attention]:[satisfaction]])</f>
        <v>3.5347222222222223</v>
      </c>
      <c r="BF32">
        <v>5</v>
      </c>
      <c r="BG32">
        <v>1</v>
      </c>
      <c r="BH32">
        <v>3</v>
      </c>
      <c r="BI32">
        <v>3</v>
      </c>
      <c r="BJ32">
        <v>1</v>
      </c>
      <c r="BK32">
        <v>5</v>
      </c>
      <c r="BL32">
        <v>5</v>
      </c>
      <c r="BM32">
        <v>3</v>
      </c>
      <c r="BN32">
        <v>3</v>
      </c>
      <c r="BO32">
        <f t="shared" si="1"/>
        <v>3.2222222222222223</v>
      </c>
      <c r="BP32" s="1">
        <v>3222222222</v>
      </c>
      <c r="BQ32" t="s">
        <v>74</v>
      </c>
      <c r="BR32" t="s">
        <v>88</v>
      </c>
      <c r="BS32">
        <v>24</v>
      </c>
      <c r="BT32" t="s">
        <v>82</v>
      </c>
      <c r="BU32" t="s">
        <v>152</v>
      </c>
      <c r="BV32" t="s">
        <v>77</v>
      </c>
      <c r="BW32" t="s">
        <v>78</v>
      </c>
      <c r="BX32" t="s">
        <v>79</v>
      </c>
      <c r="BY32" t="s">
        <v>151</v>
      </c>
      <c r="BZ32">
        <v>2023</v>
      </c>
    </row>
    <row r="33" spans="1:78" x14ac:dyDescent="0.2">
      <c r="A33" t="s">
        <v>188</v>
      </c>
      <c r="B33">
        <v>1618416639416</v>
      </c>
      <c r="C33">
        <v>1618417231397</v>
      </c>
      <c r="D33">
        <f>Table13[[#This Row],[endTime]]-Table13[[#This Row],[startTime]]</f>
        <v>591981</v>
      </c>
      <c r="E33" t="s">
        <v>90</v>
      </c>
      <c r="F33">
        <v>15</v>
      </c>
      <c r="G33">
        <v>4</v>
      </c>
      <c r="H33">
        <v>4</v>
      </c>
      <c r="I33">
        <v>3</v>
      </c>
      <c r="J33">
        <v>3</v>
      </c>
      <c r="K33">
        <v>4</v>
      </c>
      <c r="L33">
        <v>2</v>
      </c>
      <c r="M33">
        <v>2</v>
      </c>
      <c r="N33">
        <v>5</v>
      </c>
      <c r="O33">
        <v>3</v>
      </c>
      <c r="P33">
        <f t="shared" si="0"/>
        <v>3.3333333333333335</v>
      </c>
      <c r="Q33">
        <v>5</v>
      </c>
      <c r="R33">
        <v>4</v>
      </c>
      <c r="S33">
        <v>1</v>
      </c>
      <c r="T33">
        <v>3</v>
      </c>
      <c r="U33">
        <v>2</v>
      </c>
      <c r="V33">
        <v>4</v>
      </c>
      <c r="W33">
        <v>1</v>
      </c>
      <c r="X33">
        <v>3</v>
      </c>
      <c r="Y33">
        <v>2</v>
      </c>
      <c r="Z33">
        <v>4</v>
      </c>
      <c r="AA33">
        <v>3</v>
      </c>
      <c r="AB33">
        <v>5</v>
      </c>
      <c r="AC33">
        <v>2</v>
      </c>
      <c r="AD33">
        <v>5</v>
      </c>
      <c r="AE33">
        <v>5</v>
      </c>
      <c r="AF33">
        <v>3</v>
      </c>
      <c r="AG33">
        <v>4</v>
      </c>
      <c r="AH33">
        <v>5</v>
      </c>
      <c r="AI33">
        <v>3</v>
      </c>
      <c r="AJ33">
        <v>5</v>
      </c>
      <c r="AK33">
        <v>5</v>
      </c>
      <c r="AL33">
        <v>4</v>
      </c>
      <c r="AM33">
        <v>5</v>
      </c>
      <c r="AN33">
        <v>2</v>
      </c>
      <c r="AO33">
        <v>3</v>
      </c>
      <c r="AP33">
        <v>4</v>
      </c>
      <c r="AQ33">
        <v>5</v>
      </c>
      <c r="AR33">
        <v>4</v>
      </c>
      <c r="AS33">
        <v>3</v>
      </c>
      <c r="AT33">
        <v>1</v>
      </c>
      <c r="AU33">
        <v>3</v>
      </c>
      <c r="AV33">
        <v>4</v>
      </c>
      <c r="AW33">
        <v>3</v>
      </c>
      <c r="AX33">
        <v>4</v>
      </c>
      <c r="AY33">
        <v>3</v>
      </c>
      <c r="AZ33">
        <v>4</v>
      </c>
      <c r="BA33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3.75</v>
      </c>
      <c r="BB33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3.4444444444444446</v>
      </c>
      <c r="BC33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2.7777777777777777</v>
      </c>
      <c r="BD33">
        <f>AVERAGE(Table13[[#This Row],[motivationPos05]],Table13[[#This Row],[motivationPos14]],Table13[[#This Row],[motivationPos21]],Table13[[#This Row],[motivationPos27]],Table13[[#This Row],[motivationPos32]],Table13[[#This Row],[motivationPos36]])</f>
        <v>4.166666666666667</v>
      </c>
      <c r="BE33">
        <f>AVERAGE(Table13[[#This Row],[attention]:[satisfaction]])</f>
        <v>3.5347222222222223</v>
      </c>
      <c r="BF33">
        <v>5</v>
      </c>
      <c r="BG33">
        <v>2</v>
      </c>
      <c r="BH33">
        <v>5</v>
      </c>
      <c r="BI33">
        <v>4</v>
      </c>
      <c r="BJ33">
        <v>5</v>
      </c>
      <c r="BK33">
        <v>3</v>
      </c>
      <c r="BL33">
        <v>3</v>
      </c>
      <c r="BM33">
        <v>4</v>
      </c>
      <c r="BN33">
        <v>5</v>
      </c>
      <c r="BO33">
        <f t="shared" si="1"/>
        <v>4</v>
      </c>
      <c r="BP33">
        <v>4</v>
      </c>
      <c r="BQ33" t="s">
        <v>74</v>
      </c>
      <c r="BR33" t="s">
        <v>91</v>
      </c>
      <c r="BS33">
        <v>21</v>
      </c>
      <c r="BT33" t="s">
        <v>86</v>
      </c>
      <c r="BU33" t="s">
        <v>152</v>
      </c>
      <c r="BV33" t="s">
        <v>77</v>
      </c>
      <c r="BW33" t="s">
        <v>78</v>
      </c>
      <c r="BX33" t="s">
        <v>79</v>
      </c>
      <c r="BY33" t="s">
        <v>151</v>
      </c>
      <c r="BZ33">
        <v>2024</v>
      </c>
    </row>
    <row r="34" spans="1:78" x14ac:dyDescent="0.2">
      <c r="A34" t="s">
        <v>189</v>
      </c>
      <c r="B34">
        <v>1618416643184</v>
      </c>
      <c r="C34">
        <v>1618417390058</v>
      </c>
      <c r="D34">
        <f>Table13[[#This Row],[endTime]]-Table13[[#This Row],[startTime]]</f>
        <v>746874</v>
      </c>
      <c r="E34" t="s">
        <v>80</v>
      </c>
      <c r="F34">
        <v>16</v>
      </c>
      <c r="G34">
        <v>5</v>
      </c>
      <c r="H34">
        <v>4</v>
      </c>
      <c r="I34">
        <v>4</v>
      </c>
      <c r="J34">
        <v>3</v>
      </c>
      <c r="K34">
        <v>3</v>
      </c>
      <c r="L34">
        <v>3</v>
      </c>
      <c r="M34">
        <v>3</v>
      </c>
      <c r="N34">
        <v>5</v>
      </c>
      <c r="O34">
        <v>3</v>
      </c>
      <c r="P34">
        <f t="shared" si="0"/>
        <v>3.6666666666666665</v>
      </c>
      <c r="Q34">
        <v>4</v>
      </c>
      <c r="R34">
        <v>4</v>
      </c>
      <c r="S34">
        <v>4</v>
      </c>
      <c r="T34">
        <v>5</v>
      </c>
      <c r="U34">
        <v>4</v>
      </c>
      <c r="V34">
        <v>5</v>
      </c>
      <c r="W34">
        <v>5</v>
      </c>
      <c r="X34">
        <v>4</v>
      </c>
      <c r="Y34">
        <v>4</v>
      </c>
      <c r="Z34">
        <v>4</v>
      </c>
      <c r="AA34">
        <v>3</v>
      </c>
      <c r="AB34">
        <v>4</v>
      </c>
      <c r="AC34">
        <v>5</v>
      </c>
      <c r="AD34">
        <v>2</v>
      </c>
      <c r="AE34">
        <v>2</v>
      </c>
      <c r="AF34">
        <v>3</v>
      </c>
      <c r="AG34">
        <v>3</v>
      </c>
      <c r="AH34">
        <v>3</v>
      </c>
      <c r="AI34">
        <v>4</v>
      </c>
      <c r="AJ34">
        <v>4</v>
      </c>
      <c r="AK34">
        <v>3</v>
      </c>
      <c r="AL34">
        <v>2</v>
      </c>
      <c r="AM34">
        <v>2</v>
      </c>
      <c r="AN34">
        <v>3</v>
      </c>
      <c r="AO34">
        <v>4</v>
      </c>
      <c r="AP34">
        <v>3</v>
      </c>
      <c r="AQ34">
        <v>4</v>
      </c>
      <c r="AR34">
        <v>3</v>
      </c>
      <c r="AS34">
        <v>4</v>
      </c>
      <c r="AT34">
        <v>3</v>
      </c>
      <c r="AU34">
        <v>4</v>
      </c>
      <c r="AV34">
        <v>4</v>
      </c>
      <c r="AW34">
        <v>3</v>
      </c>
      <c r="AX34">
        <v>4</v>
      </c>
      <c r="AY34">
        <v>4</v>
      </c>
      <c r="AZ34">
        <v>4</v>
      </c>
      <c r="BA34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3.3333333333333335</v>
      </c>
      <c r="BB34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3.3333333333333335</v>
      </c>
      <c r="BC34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4.333333333333333</v>
      </c>
      <c r="BD34">
        <f>AVERAGE(Table13[[#This Row],[motivationPos05]],Table13[[#This Row],[motivationPos14]],Table13[[#This Row],[motivationPos21]],Table13[[#This Row],[motivationPos27]],Table13[[#This Row],[motivationPos32]],Table13[[#This Row],[motivationPos36]])</f>
        <v>3.5</v>
      </c>
      <c r="BE34">
        <f>AVERAGE(Table13[[#This Row],[attention]:[satisfaction]])</f>
        <v>3.625</v>
      </c>
      <c r="BF34">
        <v>4</v>
      </c>
      <c r="BG34">
        <v>4</v>
      </c>
      <c r="BH34">
        <v>4</v>
      </c>
      <c r="BI34">
        <v>4</v>
      </c>
      <c r="BJ34">
        <v>3</v>
      </c>
      <c r="BK34">
        <v>4</v>
      </c>
      <c r="BL34">
        <v>4</v>
      </c>
      <c r="BM34">
        <v>4</v>
      </c>
      <c r="BN34">
        <v>4</v>
      </c>
      <c r="BO34">
        <f t="shared" si="1"/>
        <v>3.8888888888888888</v>
      </c>
      <c r="BP34" s="1">
        <v>3888888889</v>
      </c>
      <c r="BQ34" t="s">
        <v>74</v>
      </c>
      <c r="BR34" t="s">
        <v>88</v>
      </c>
      <c r="BS34">
        <v>20</v>
      </c>
      <c r="BT34" t="s">
        <v>86</v>
      </c>
      <c r="BU34" t="s">
        <v>107</v>
      </c>
      <c r="BV34" t="s">
        <v>77</v>
      </c>
      <c r="BW34" t="s">
        <v>78</v>
      </c>
      <c r="BX34" t="s">
        <v>111</v>
      </c>
      <c r="BY34" t="s">
        <v>151</v>
      </c>
      <c r="BZ34">
        <v>2022</v>
      </c>
    </row>
    <row r="35" spans="1:78" x14ac:dyDescent="0.2">
      <c r="A35" t="s">
        <v>190</v>
      </c>
      <c r="B35">
        <v>1618417622203</v>
      </c>
      <c r="C35">
        <v>1618418232645</v>
      </c>
      <c r="D35">
        <f>Table13[[#This Row],[endTime]]-Table13[[#This Row],[startTime]]</f>
        <v>610442</v>
      </c>
      <c r="E35" t="s">
        <v>80</v>
      </c>
      <c r="F35">
        <v>17</v>
      </c>
      <c r="G35">
        <v>5</v>
      </c>
      <c r="H35">
        <v>4</v>
      </c>
      <c r="I35">
        <v>4</v>
      </c>
      <c r="J35">
        <v>3</v>
      </c>
      <c r="K35">
        <v>4</v>
      </c>
      <c r="L35">
        <v>4</v>
      </c>
      <c r="M35">
        <v>5</v>
      </c>
      <c r="N35">
        <v>5</v>
      </c>
      <c r="O35">
        <v>4</v>
      </c>
      <c r="P35">
        <f t="shared" si="0"/>
        <v>4.2222222222222223</v>
      </c>
      <c r="Q35">
        <v>5</v>
      </c>
      <c r="R35">
        <v>5</v>
      </c>
      <c r="S35">
        <v>4</v>
      </c>
      <c r="T35">
        <v>4</v>
      </c>
      <c r="U35">
        <v>5</v>
      </c>
      <c r="V35">
        <v>5</v>
      </c>
      <c r="W35">
        <v>3</v>
      </c>
      <c r="X35">
        <v>5</v>
      </c>
      <c r="Y35">
        <v>5</v>
      </c>
      <c r="Z35">
        <v>5</v>
      </c>
      <c r="AA35">
        <v>3</v>
      </c>
      <c r="AB35">
        <v>5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1</v>
      </c>
      <c r="AI35">
        <v>3</v>
      </c>
      <c r="AJ35">
        <v>4</v>
      </c>
      <c r="AK35">
        <v>4</v>
      </c>
      <c r="AL35">
        <v>4</v>
      </c>
      <c r="AM35">
        <v>3</v>
      </c>
      <c r="AN35">
        <v>4</v>
      </c>
      <c r="AO35">
        <v>2</v>
      </c>
      <c r="AP35">
        <v>3</v>
      </c>
      <c r="AQ35">
        <v>5</v>
      </c>
      <c r="AR35">
        <v>4</v>
      </c>
      <c r="AS35">
        <v>3</v>
      </c>
      <c r="AT35">
        <v>4</v>
      </c>
      <c r="AU35">
        <v>5</v>
      </c>
      <c r="AV35">
        <v>5</v>
      </c>
      <c r="AW35">
        <v>4</v>
      </c>
      <c r="AX35">
        <v>4</v>
      </c>
      <c r="AY35">
        <v>4</v>
      </c>
      <c r="AZ35">
        <v>5</v>
      </c>
      <c r="BA35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4.166666666666667</v>
      </c>
      <c r="BB35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3.7777777777777777</v>
      </c>
      <c r="BC35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35">
        <f>AVERAGE(Table13[[#This Row],[motivationPos05]],Table13[[#This Row],[motivationPos14]],Table13[[#This Row],[motivationPos21]],Table13[[#This Row],[motivationPos27]],Table13[[#This Row],[motivationPos32]],Table13[[#This Row],[motivationPos36]])</f>
        <v>4.666666666666667</v>
      </c>
      <c r="BE35">
        <f>AVERAGE(Table13[[#This Row],[attention]:[satisfaction]])</f>
        <v>4.0694444444444446</v>
      </c>
      <c r="BF35">
        <v>5</v>
      </c>
      <c r="BG35">
        <v>3</v>
      </c>
      <c r="BH35">
        <v>5</v>
      </c>
      <c r="BI35">
        <v>5</v>
      </c>
      <c r="BJ35">
        <v>4</v>
      </c>
      <c r="BK35">
        <v>4</v>
      </c>
      <c r="BL35">
        <v>4</v>
      </c>
      <c r="BM35">
        <v>5</v>
      </c>
      <c r="BN35">
        <v>5</v>
      </c>
      <c r="BO35">
        <f t="shared" si="1"/>
        <v>4.4444444444444446</v>
      </c>
      <c r="BP35" s="1">
        <v>4444444444</v>
      </c>
      <c r="BQ35" t="s">
        <v>74</v>
      </c>
      <c r="BR35" t="s">
        <v>88</v>
      </c>
      <c r="BS35">
        <v>20</v>
      </c>
      <c r="BT35" t="s">
        <v>82</v>
      </c>
      <c r="BU35" t="s">
        <v>152</v>
      </c>
      <c r="BV35" t="s">
        <v>112</v>
      </c>
      <c r="BW35" t="s">
        <v>78</v>
      </c>
      <c r="BX35" t="s">
        <v>79</v>
      </c>
      <c r="BY35" t="s">
        <v>151</v>
      </c>
      <c r="BZ35">
        <v>2023</v>
      </c>
    </row>
    <row r="36" spans="1:78" x14ac:dyDescent="0.2">
      <c r="A36" t="s">
        <v>191</v>
      </c>
      <c r="B36">
        <v>1618417668987</v>
      </c>
      <c r="C36">
        <v>1618418767329</v>
      </c>
      <c r="D36">
        <f>Table13[[#This Row],[endTime]]-Table13[[#This Row],[startTime]]</f>
        <v>1098342</v>
      </c>
      <c r="E36" t="s">
        <v>73</v>
      </c>
      <c r="F36">
        <v>18</v>
      </c>
      <c r="G36">
        <v>4</v>
      </c>
      <c r="H36">
        <v>3</v>
      </c>
      <c r="I36">
        <v>5</v>
      </c>
      <c r="J36">
        <v>2</v>
      </c>
      <c r="K36">
        <v>5</v>
      </c>
      <c r="L36">
        <v>4</v>
      </c>
      <c r="M36">
        <v>5</v>
      </c>
      <c r="N36">
        <v>3</v>
      </c>
      <c r="O36">
        <v>3</v>
      </c>
      <c r="P36">
        <f t="shared" si="0"/>
        <v>3.7777777777777777</v>
      </c>
      <c r="Q36">
        <v>5</v>
      </c>
      <c r="R36">
        <v>5</v>
      </c>
      <c r="S36">
        <v>4</v>
      </c>
      <c r="T36">
        <v>2</v>
      </c>
      <c r="U36">
        <v>5</v>
      </c>
      <c r="V36">
        <v>5</v>
      </c>
      <c r="W36">
        <v>5</v>
      </c>
      <c r="X36">
        <v>5</v>
      </c>
      <c r="Y36">
        <v>3</v>
      </c>
      <c r="Z36">
        <v>3</v>
      </c>
      <c r="AA36">
        <v>3</v>
      </c>
      <c r="AB36">
        <v>5</v>
      </c>
      <c r="AC36">
        <v>5</v>
      </c>
      <c r="AD36">
        <v>4</v>
      </c>
      <c r="AE36">
        <v>2</v>
      </c>
      <c r="AF36">
        <v>4</v>
      </c>
      <c r="AG36">
        <v>3</v>
      </c>
      <c r="AH36">
        <v>3</v>
      </c>
      <c r="AI36">
        <v>5</v>
      </c>
      <c r="AJ36">
        <v>5</v>
      </c>
      <c r="AK36">
        <v>5</v>
      </c>
      <c r="AL36">
        <v>4</v>
      </c>
      <c r="AM36">
        <v>5</v>
      </c>
      <c r="AN36">
        <v>3</v>
      </c>
      <c r="AO36">
        <v>5</v>
      </c>
      <c r="AP36">
        <v>4</v>
      </c>
      <c r="AQ36">
        <v>5</v>
      </c>
      <c r="AR36">
        <v>5</v>
      </c>
      <c r="AS36">
        <v>2</v>
      </c>
      <c r="AT36">
        <v>3</v>
      </c>
      <c r="AU36">
        <v>5</v>
      </c>
      <c r="AV36">
        <v>5</v>
      </c>
      <c r="AW36">
        <v>3</v>
      </c>
      <c r="AX36">
        <v>4</v>
      </c>
      <c r="AY36">
        <v>3</v>
      </c>
      <c r="AZ36">
        <v>4</v>
      </c>
      <c r="BA36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3.9166666666666665</v>
      </c>
      <c r="BB36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3.6666666666666665</v>
      </c>
      <c r="BC36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4.2222222222222223</v>
      </c>
      <c r="BD36">
        <f>AVERAGE(Table13[[#This Row],[motivationPos05]],Table13[[#This Row],[motivationPos14]],Table13[[#This Row],[motivationPos21]],Table13[[#This Row],[motivationPos27]],Table13[[#This Row],[motivationPos32]],Table13[[#This Row],[motivationPos36]])</f>
        <v>4.666666666666667</v>
      </c>
      <c r="BE36">
        <f>AVERAGE(Table13[[#This Row],[attention]:[satisfaction]])</f>
        <v>4.1180555555555554</v>
      </c>
      <c r="BF36">
        <v>5</v>
      </c>
      <c r="BG36">
        <v>5</v>
      </c>
      <c r="BH36">
        <v>5</v>
      </c>
      <c r="BI36">
        <v>3</v>
      </c>
      <c r="BJ36">
        <v>3</v>
      </c>
      <c r="BK36">
        <v>5</v>
      </c>
      <c r="BL36">
        <v>5</v>
      </c>
      <c r="BM36">
        <v>4</v>
      </c>
      <c r="BN36">
        <v>5</v>
      </c>
      <c r="BO36">
        <f t="shared" si="1"/>
        <v>4.4444444444444446</v>
      </c>
      <c r="BP36" s="1">
        <v>4444444444</v>
      </c>
      <c r="BQ36" t="s">
        <v>74</v>
      </c>
      <c r="BR36" t="s">
        <v>75</v>
      </c>
      <c r="BS36">
        <v>22</v>
      </c>
      <c r="BT36" t="s">
        <v>82</v>
      </c>
      <c r="BU36" t="s">
        <v>113</v>
      </c>
      <c r="BV36" t="s">
        <v>77</v>
      </c>
      <c r="BW36" t="s">
        <v>78</v>
      </c>
      <c r="BX36" t="s">
        <v>79</v>
      </c>
      <c r="BY36" t="s">
        <v>151</v>
      </c>
      <c r="BZ36">
        <v>2023</v>
      </c>
    </row>
    <row r="37" spans="1:78" x14ac:dyDescent="0.2">
      <c r="A37" t="s">
        <v>192</v>
      </c>
      <c r="B37">
        <v>1618418534242</v>
      </c>
      <c r="C37">
        <v>1618419450095</v>
      </c>
      <c r="D37">
        <f>Table13[[#This Row],[endTime]]-Table13[[#This Row],[startTime]]</f>
        <v>915853</v>
      </c>
      <c r="E37" t="s">
        <v>73</v>
      </c>
      <c r="F37">
        <v>17</v>
      </c>
      <c r="G37">
        <v>4</v>
      </c>
      <c r="H37">
        <v>3</v>
      </c>
      <c r="I37">
        <v>3</v>
      </c>
      <c r="J37">
        <v>3</v>
      </c>
      <c r="K37">
        <v>2</v>
      </c>
      <c r="L37">
        <v>3</v>
      </c>
      <c r="M37">
        <v>2</v>
      </c>
      <c r="N37">
        <v>4</v>
      </c>
      <c r="O37">
        <v>3</v>
      </c>
      <c r="P37">
        <f t="shared" si="0"/>
        <v>3</v>
      </c>
      <c r="Q37">
        <v>4</v>
      </c>
      <c r="R37">
        <v>3</v>
      </c>
      <c r="S37">
        <v>5</v>
      </c>
      <c r="T37">
        <v>4</v>
      </c>
      <c r="U37">
        <v>3</v>
      </c>
      <c r="V37">
        <v>4</v>
      </c>
      <c r="W37">
        <v>4</v>
      </c>
      <c r="X37">
        <v>3</v>
      </c>
      <c r="Y37">
        <v>3</v>
      </c>
      <c r="Z37">
        <v>1</v>
      </c>
      <c r="AA37">
        <v>2</v>
      </c>
      <c r="AB37">
        <v>4</v>
      </c>
      <c r="AC37">
        <v>3</v>
      </c>
      <c r="AD37">
        <v>2</v>
      </c>
      <c r="AE37">
        <v>3</v>
      </c>
      <c r="AF37">
        <v>2</v>
      </c>
      <c r="AG37">
        <v>4</v>
      </c>
      <c r="AH37">
        <v>2</v>
      </c>
      <c r="AI37">
        <v>4</v>
      </c>
      <c r="AJ37">
        <v>3</v>
      </c>
      <c r="AK37">
        <v>2</v>
      </c>
      <c r="AL37">
        <v>2</v>
      </c>
      <c r="AM37">
        <v>2</v>
      </c>
      <c r="AN37">
        <v>2</v>
      </c>
      <c r="AO37">
        <v>4</v>
      </c>
      <c r="AP37">
        <v>2</v>
      </c>
      <c r="AQ37">
        <v>4</v>
      </c>
      <c r="AR37">
        <v>2</v>
      </c>
      <c r="AS37">
        <v>4</v>
      </c>
      <c r="AT37">
        <v>2</v>
      </c>
      <c r="AU37">
        <v>5</v>
      </c>
      <c r="AV37">
        <v>2</v>
      </c>
      <c r="AW37">
        <v>1</v>
      </c>
      <c r="AX37">
        <v>4</v>
      </c>
      <c r="AY37">
        <v>3</v>
      </c>
      <c r="AZ37">
        <v>3</v>
      </c>
      <c r="BA37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3.0833333333333335</v>
      </c>
      <c r="BB37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2.1111111111111112</v>
      </c>
      <c r="BC37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3.8888888888888888</v>
      </c>
      <c r="BD37">
        <f>AVERAGE(Table13[[#This Row],[motivationPos05]],Table13[[#This Row],[motivationPos14]],Table13[[#This Row],[motivationPos21]],Table13[[#This Row],[motivationPos27]],Table13[[#This Row],[motivationPos32]],Table13[[#This Row],[motivationPos36]])</f>
        <v>2.6666666666666665</v>
      </c>
      <c r="BE37">
        <f>AVERAGE(Table13[[#This Row],[attention]:[satisfaction]])</f>
        <v>2.9375</v>
      </c>
      <c r="BF37">
        <v>4</v>
      </c>
      <c r="BG37">
        <v>4</v>
      </c>
      <c r="BH37">
        <v>3</v>
      </c>
      <c r="BI37">
        <v>3</v>
      </c>
      <c r="BJ37">
        <v>3</v>
      </c>
      <c r="BK37">
        <v>3</v>
      </c>
      <c r="BL37">
        <v>4</v>
      </c>
      <c r="BM37">
        <v>2</v>
      </c>
      <c r="BN37">
        <v>3</v>
      </c>
      <c r="BO37">
        <f t="shared" si="1"/>
        <v>3.2222222222222223</v>
      </c>
      <c r="BP37" s="1">
        <v>3222222222</v>
      </c>
      <c r="BQ37" t="s">
        <v>74</v>
      </c>
      <c r="BR37" t="s">
        <v>75</v>
      </c>
      <c r="BS37">
        <v>21</v>
      </c>
      <c r="BT37" t="s">
        <v>86</v>
      </c>
      <c r="BU37" t="s">
        <v>152</v>
      </c>
      <c r="BV37" t="s">
        <v>77</v>
      </c>
      <c r="BW37" t="s">
        <v>78</v>
      </c>
      <c r="BX37" t="s">
        <v>79</v>
      </c>
      <c r="BY37" t="s">
        <v>151</v>
      </c>
      <c r="BZ37">
        <v>2022</v>
      </c>
    </row>
    <row r="38" spans="1:78" x14ac:dyDescent="0.2">
      <c r="A38" t="s">
        <v>193</v>
      </c>
      <c r="B38">
        <v>1618419296437</v>
      </c>
      <c r="C38">
        <v>1618419612048</v>
      </c>
      <c r="D38">
        <f>Table13[[#This Row],[endTime]]-Table13[[#This Row],[startTime]]</f>
        <v>315611</v>
      </c>
      <c r="E38" t="s">
        <v>90</v>
      </c>
      <c r="F38">
        <v>12</v>
      </c>
      <c r="G38">
        <v>4</v>
      </c>
      <c r="H38">
        <v>2</v>
      </c>
      <c r="I38">
        <v>4</v>
      </c>
      <c r="J38">
        <v>3</v>
      </c>
      <c r="K38">
        <v>5</v>
      </c>
      <c r="L38">
        <v>4</v>
      </c>
      <c r="M38">
        <v>1</v>
      </c>
      <c r="N38">
        <v>5</v>
      </c>
      <c r="O38">
        <v>3</v>
      </c>
      <c r="P38">
        <f t="shared" si="0"/>
        <v>3.4444444444444446</v>
      </c>
      <c r="Q38">
        <v>3</v>
      </c>
      <c r="R38">
        <v>4</v>
      </c>
      <c r="S38">
        <v>4</v>
      </c>
      <c r="T38">
        <v>4</v>
      </c>
      <c r="U38">
        <v>5</v>
      </c>
      <c r="V38">
        <v>3</v>
      </c>
      <c r="W38">
        <v>2</v>
      </c>
      <c r="X38">
        <v>4</v>
      </c>
      <c r="Y38">
        <v>4</v>
      </c>
      <c r="Z38">
        <v>3</v>
      </c>
      <c r="AA38">
        <v>4</v>
      </c>
      <c r="AB38">
        <v>2</v>
      </c>
      <c r="AC38">
        <v>3</v>
      </c>
      <c r="AD38">
        <v>4</v>
      </c>
      <c r="AE38">
        <v>5</v>
      </c>
      <c r="AF38">
        <v>3</v>
      </c>
      <c r="AG38">
        <v>4</v>
      </c>
      <c r="AH38">
        <v>2</v>
      </c>
      <c r="AI38">
        <v>4</v>
      </c>
      <c r="AJ38">
        <v>3</v>
      </c>
      <c r="AK38">
        <v>4</v>
      </c>
      <c r="AL38">
        <v>3</v>
      </c>
      <c r="AM38">
        <v>4</v>
      </c>
      <c r="AN38">
        <v>3</v>
      </c>
      <c r="AO38">
        <v>4</v>
      </c>
      <c r="AP38">
        <v>4</v>
      </c>
      <c r="AQ38">
        <v>2</v>
      </c>
      <c r="AR38">
        <v>3</v>
      </c>
      <c r="AS38">
        <v>4</v>
      </c>
      <c r="AT38">
        <v>3</v>
      </c>
      <c r="AU38">
        <v>4</v>
      </c>
      <c r="AV38">
        <v>4</v>
      </c>
      <c r="AW38">
        <v>4</v>
      </c>
      <c r="AX38">
        <v>3</v>
      </c>
      <c r="AY38">
        <v>4</v>
      </c>
      <c r="AZ38">
        <v>4</v>
      </c>
      <c r="BA38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3.5833333333333335</v>
      </c>
      <c r="BB38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3.3333333333333335</v>
      </c>
      <c r="BC38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3.4444444444444446</v>
      </c>
      <c r="BD38">
        <f>AVERAGE(Table13[[#This Row],[motivationPos05]],Table13[[#This Row],[motivationPos14]],Table13[[#This Row],[motivationPos21]],Table13[[#This Row],[motivationPos27]],Table13[[#This Row],[motivationPos32]],Table13[[#This Row],[motivationPos36]])</f>
        <v>3.8333333333333335</v>
      </c>
      <c r="BE38">
        <f>AVERAGE(Table13[[#This Row],[attention]:[satisfaction]])</f>
        <v>3.5486111111111112</v>
      </c>
      <c r="BF38">
        <v>4</v>
      </c>
      <c r="BG38">
        <v>4</v>
      </c>
      <c r="BH38">
        <v>3</v>
      </c>
      <c r="BI38">
        <v>4</v>
      </c>
      <c r="BJ38">
        <v>2</v>
      </c>
      <c r="BK38">
        <v>4</v>
      </c>
      <c r="BL38">
        <v>3</v>
      </c>
      <c r="BM38">
        <v>4</v>
      </c>
      <c r="BN38">
        <v>2</v>
      </c>
      <c r="BO38">
        <f t="shared" si="1"/>
        <v>3.3333333333333335</v>
      </c>
      <c r="BP38" s="1">
        <v>3333333333</v>
      </c>
      <c r="BQ38" t="s">
        <v>74</v>
      </c>
      <c r="BR38" t="s">
        <v>91</v>
      </c>
      <c r="BS38">
        <v>22</v>
      </c>
      <c r="BT38" t="s">
        <v>82</v>
      </c>
      <c r="BU38" t="s">
        <v>114</v>
      </c>
      <c r="BV38" t="s">
        <v>77</v>
      </c>
      <c r="BW38" t="s">
        <v>78</v>
      </c>
      <c r="BX38" t="s">
        <v>79</v>
      </c>
      <c r="BY38" t="s">
        <v>151</v>
      </c>
      <c r="BZ38">
        <v>2023</v>
      </c>
    </row>
    <row r="39" spans="1:78" x14ac:dyDescent="0.2">
      <c r="A39" t="s">
        <v>194</v>
      </c>
      <c r="B39">
        <v>1618418463769</v>
      </c>
      <c r="C39">
        <v>1618419726264</v>
      </c>
      <c r="D39">
        <f>Table13[[#This Row],[endTime]]-Table13[[#This Row],[startTime]]</f>
        <v>1262495</v>
      </c>
      <c r="E39" t="s">
        <v>90</v>
      </c>
      <c r="F39">
        <v>15</v>
      </c>
      <c r="G39">
        <v>4</v>
      </c>
      <c r="H39">
        <v>5</v>
      </c>
      <c r="I39">
        <v>5</v>
      </c>
      <c r="J39">
        <v>4</v>
      </c>
      <c r="K39">
        <v>5</v>
      </c>
      <c r="L39">
        <v>4</v>
      </c>
      <c r="M39">
        <v>5</v>
      </c>
      <c r="N39">
        <v>5</v>
      </c>
      <c r="O39">
        <v>5</v>
      </c>
      <c r="P39">
        <f t="shared" si="0"/>
        <v>4.666666666666667</v>
      </c>
      <c r="Q39">
        <v>4</v>
      </c>
      <c r="R39">
        <v>5</v>
      </c>
      <c r="S39">
        <v>2</v>
      </c>
      <c r="T39">
        <v>4</v>
      </c>
      <c r="U39">
        <v>5</v>
      </c>
      <c r="V39">
        <v>3</v>
      </c>
      <c r="W39">
        <v>5</v>
      </c>
      <c r="X39">
        <v>5</v>
      </c>
      <c r="Y39">
        <v>4</v>
      </c>
      <c r="Z39">
        <v>4</v>
      </c>
      <c r="AA39">
        <v>5</v>
      </c>
      <c r="AB39">
        <v>5</v>
      </c>
      <c r="AC39">
        <v>5</v>
      </c>
      <c r="AD39">
        <v>4</v>
      </c>
      <c r="AE39">
        <v>5</v>
      </c>
      <c r="AF39">
        <v>4</v>
      </c>
      <c r="AG39">
        <v>5</v>
      </c>
      <c r="AH39">
        <v>1</v>
      </c>
      <c r="AI39">
        <v>4</v>
      </c>
      <c r="AJ39">
        <v>4</v>
      </c>
      <c r="AK39">
        <v>5</v>
      </c>
      <c r="AL39">
        <v>5</v>
      </c>
      <c r="AM39">
        <v>5</v>
      </c>
      <c r="AN39">
        <v>4</v>
      </c>
      <c r="AO39">
        <v>3</v>
      </c>
      <c r="AP39">
        <v>5</v>
      </c>
      <c r="AQ39">
        <v>3</v>
      </c>
      <c r="AR39">
        <v>5</v>
      </c>
      <c r="AS39">
        <v>5</v>
      </c>
      <c r="AT39">
        <v>3</v>
      </c>
      <c r="AU39">
        <v>5</v>
      </c>
      <c r="AV39">
        <v>5</v>
      </c>
      <c r="AW39">
        <v>4</v>
      </c>
      <c r="AX39">
        <v>5</v>
      </c>
      <c r="AY39">
        <v>4</v>
      </c>
      <c r="AZ39">
        <v>5</v>
      </c>
      <c r="BA39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4.833333333333333</v>
      </c>
      <c r="BB39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3.6666666666666665</v>
      </c>
      <c r="BC39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</v>
      </c>
      <c r="BD39">
        <f>AVERAGE(Table13[[#This Row],[motivationPos05]],Table13[[#This Row],[motivationPos14]],Table13[[#This Row],[motivationPos21]],Table13[[#This Row],[motivationPos27]],Table13[[#This Row],[motivationPos32]],Table13[[#This Row],[motivationPos36]])</f>
        <v>4.5</v>
      </c>
      <c r="BE39">
        <f>AVERAGE(Table13[[#This Row],[attention]:[satisfaction]])</f>
        <v>4.25</v>
      </c>
      <c r="BF39">
        <v>5</v>
      </c>
      <c r="BG39">
        <v>5</v>
      </c>
      <c r="BH39">
        <v>3</v>
      </c>
      <c r="BI39">
        <v>4</v>
      </c>
      <c r="BJ39">
        <v>5</v>
      </c>
      <c r="BK39">
        <v>5</v>
      </c>
      <c r="BL39">
        <v>4</v>
      </c>
      <c r="BM39">
        <v>5</v>
      </c>
      <c r="BN39">
        <v>5</v>
      </c>
      <c r="BO39">
        <f t="shared" si="1"/>
        <v>4.5555555555555554</v>
      </c>
      <c r="BP39" s="1">
        <v>4555555556</v>
      </c>
      <c r="BQ39" t="s">
        <v>74</v>
      </c>
      <c r="BR39" t="s">
        <v>91</v>
      </c>
      <c r="BS39">
        <v>21</v>
      </c>
      <c r="BT39" t="s">
        <v>82</v>
      </c>
      <c r="BU39" t="s">
        <v>152</v>
      </c>
      <c r="BV39" t="s">
        <v>77</v>
      </c>
      <c r="BW39" t="s">
        <v>78</v>
      </c>
      <c r="BX39" t="s">
        <v>79</v>
      </c>
      <c r="BY39" t="s">
        <v>151</v>
      </c>
      <c r="BZ39">
        <v>2022</v>
      </c>
    </row>
    <row r="40" spans="1:78" x14ac:dyDescent="0.2">
      <c r="A40" t="s">
        <v>195</v>
      </c>
      <c r="B40">
        <v>1618419674101</v>
      </c>
      <c r="C40">
        <v>1618420458909</v>
      </c>
      <c r="D40">
        <f>Table13[[#This Row],[endTime]]-Table13[[#This Row],[startTime]]</f>
        <v>784808</v>
      </c>
      <c r="E40" t="s">
        <v>73</v>
      </c>
      <c r="F40">
        <v>13</v>
      </c>
      <c r="G40">
        <v>4</v>
      </c>
      <c r="H40">
        <v>3</v>
      </c>
      <c r="I40">
        <v>4</v>
      </c>
      <c r="J40">
        <v>4</v>
      </c>
      <c r="K40">
        <v>4</v>
      </c>
      <c r="L40">
        <v>4</v>
      </c>
      <c r="M40">
        <v>5</v>
      </c>
      <c r="N40">
        <v>3</v>
      </c>
      <c r="O40">
        <v>5</v>
      </c>
      <c r="P40">
        <f t="shared" si="0"/>
        <v>4</v>
      </c>
      <c r="Q40">
        <v>5</v>
      </c>
      <c r="R40">
        <v>4</v>
      </c>
      <c r="S40">
        <v>4</v>
      </c>
      <c r="T40">
        <v>3</v>
      </c>
      <c r="U40">
        <v>4</v>
      </c>
      <c r="V40">
        <v>5</v>
      </c>
      <c r="W40">
        <v>3</v>
      </c>
      <c r="X40">
        <v>4</v>
      </c>
      <c r="Y40">
        <v>5</v>
      </c>
      <c r="Z40">
        <v>4</v>
      </c>
      <c r="AA40">
        <v>4</v>
      </c>
      <c r="AB40">
        <v>4</v>
      </c>
      <c r="AC40">
        <v>5</v>
      </c>
      <c r="AD40">
        <v>5</v>
      </c>
      <c r="AE40">
        <v>4</v>
      </c>
      <c r="AF40">
        <v>4</v>
      </c>
      <c r="AG40">
        <v>4</v>
      </c>
      <c r="AH40">
        <v>4</v>
      </c>
      <c r="AI40">
        <v>2</v>
      </c>
      <c r="AJ40">
        <v>4</v>
      </c>
      <c r="AK40">
        <v>4</v>
      </c>
      <c r="AL40">
        <v>4</v>
      </c>
      <c r="AM40">
        <v>4</v>
      </c>
      <c r="AN40">
        <v>2</v>
      </c>
      <c r="AO40">
        <v>4</v>
      </c>
      <c r="AP40">
        <v>3</v>
      </c>
      <c r="AQ40">
        <v>4</v>
      </c>
      <c r="AR40">
        <v>4</v>
      </c>
      <c r="AS40">
        <v>4</v>
      </c>
      <c r="AT40">
        <v>2</v>
      </c>
      <c r="AU40">
        <v>4</v>
      </c>
      <c r="AV40">
        <v>5</v>
      </c>
      <c r="AW40">
        <v>2</v>
      </c>
      <c r="AX40">
        <v>5</v>
      </c>
      <c r="AY40">
        <v>5</v>
      </c>
      <c r="AZ40">
        <v>5</v>
      </c>
      <c r="BA40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3.8333333333333335</v>
      </c>
      <c r="BB40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3.6666666666666665</v>
      </c>
      <c r="BC40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</v>
      </c>
      <c r="BD40">
        <f>AVERAGE(Table13[[#This Row],[motivationPos05]],Table13[[#This Row],[motivationPos14]],Table13[[#This Row],[motivationPos21]],Table13[[#This Row],[motivationPos27]],Table13[[#This Row],[motivationPos32]],Table13[[#This Row],[motivationPos36]])</f>
        <v>4.5</v>
      </c>
      <c r="BE40">
        <f>AVERAGE(Table13[[#This Row],[attention]:[satisfaction]])</f>
        <v>4</v>
      </c>
      <c r="BF40">
        <v>5</v>
      </c>
      <c r="BG40">
        <v>1</v>
      </c>
      <c r="BH40">
        <v>4</v>
      </c>
      <c r="BI40">
        <v>5</v>
      </c>
      <c r="BJ40">
        <v>2</v>
      </c>
      <c r="BK40">
        <v>2</v>
      </c>
      <c r="BL40">
        <v>5</v>
      </c>
      <c r="BM40">
        <v>4</v>
      </c>
      <c r="BN40">
        <v>5</v>
      </c>
      <c r="BO40">
        <f t="shared" si="1"/>
        <v>3.6666666666666665</v>
      </c>
      <c r="BP40" s="1">
        <v>3666666667</v>
      </c>
      <c r="BQ40" t="s">
        <v>74</v>
      </c>
      <c r="BR40" t="s">
        <v>75</v>
      </c>
      <c r="BS40">
        <v>45</v>
      </c>
      <c r="BT40" t="s">
        <v>86</v>
      </c>
      <c r="BU40" t="s">
        <v>107</v>
      </c>
      <c r="BV40" t="s">
        <v>92</v>
      </c>
      <c r="BW40" t="s">
        <v>78</v>
      </c>
      <c r="BX40" t="s">
        <v>115</v>
      </c>
      <c r="BY40" t="s">
        <v>85</v>
      </c>
    </row>
    <row r="41" spans="1:78" x14ac:dyDescent="0.2">
      <c r="A41" t="s">
        <v>196</v>
      </c>
      <c r="B41">
        <v>1618421299038</v>
      </c>
      <c r="C41">
        <v>1618421983046</v>
      </c>
      <c r="D41">
        <f>Table13[[#This Row],[endTime]]-Table13[[#This Row],[startTime]]</f>
        <v>684008</v>
      </c>
      <c r="E41" t="s">
        <v>73</v>
      </c>
      <c r="F41">
        <v>15</v>
      </c>
      <c r="G41">
        <v>3</v>
      </c>
      <c r="H41">
        <v>4</v>
      </c>
      <c r="I41">
        <v>4</v>
      </c>
      <c r="J41">
        <v>3</v>
      </c>
      <c r="K41">
        <v>3</v>
      </c>
      <c r="L41">
        <v>2</v>
      </c>
      <c r="M41">
        <v>5</v>
      </c>
      <c r="N41">
        <v>3</v>
      </c>
      <c r="O41">
        <v>3</v>
      </c>
      <c r="P41">
        <f t="shared" si="0"/>
        <v>3.3333333333333335</v>
      </c>
      <c r="Q41">
        <v>3</v>
      </c>
      <c r="R41">
        <v>3</v>
      </c>
      <c r="S41">
        <v>4</v>
      </c>
      <c r="T41">
        <v>3</v>
      </c>
      <c r="U41">
        <v>3</v>
      </c>
      <c r="V41">
        <v>4</v>
      </c>
      <c r="W41">
        <v>2</v>
      </c>
      <c r="X41">
        <v>5</v>
      </c>
      <c r="Y41">
        <v>3</v>
      </c>
      <c r="Z41">
        <v>3</v>
      </c>
      <c r="AA41">
        <v>2</v>
      </c>
      <c r="AB41">
        <v>2</v>
      </c>
      <c r="AC41">
        <v>3</v>
      </c>
      <c r="AD41">
        <v>4</v>
      </c>
      <c r="AE41">
        <v>5</v>
      </c>
      <c r="AF41">
        <v>3</v>
      </c>
      <c r="AG41">
        <v>3</v>
      </c>
      <c r="AH41">
        <v>3</v>
      </c>
      <c r="AI41">
        <v>5</v>
      </c>
      <c r="AJ41">
        <v>5</v>
      </c>
      <c r="AK41">
        <v>3</v>
      </c>
      <c r="AL41">
        <v>2</v>
      </c>
      <c r="AM41">
        <v>4</v>
      </c>
      <c r="AN41">
        <v>2</v>
      </c>
      <c r="AO41">
        <v>3</v>
      </c>
      <c r="AP41">
        <v>4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5</v>
      </c>
      <c r="AW41">
        <v>3</v>
      </c>
      <c r="AX41">
        <v>5</v>
      </c>
      <c r="AY41">
        <v>3</v>
      </c>
      <c r="AZ41">
        <v>5</v>
      </c>
      <c r="BA41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3.1666666666666665</v>
      </c>
      <c r="BB41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3.3333333333333335</v>
      </c>
      <c r="BC41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3.4444444444444446</v>
      </c>
      <c r="BD41">
        <f>AVERAGE(Table13[[#This Row],[motivationPos05]],Table13[[#This Row],[motivationPos14]],Table13[[#This Row],[motivationPos21]],Table13[[#This Row],[motivationPos27]],Table13[[#This Row],[motivationPos32]],Table13[[#This Row],[motivationPos36]])</f>
        <v>3.8333333333333335</v>
      </c>
      <c r="BE41">
        <f>AVERAGE(Table13[[#This Row],[attention]:[satisfaction]])</f>
        <v>3.4444444444444446</v>
      </c>
      <c r="BF41">
        <v>5</v>
      </c>
      <c r="BG41">
        <v>5</v>
      </c>
      <c r="BH41">
        <v>3</v>
      </c>
      <c r="BI41">
        <v>3</v>
      </c>
      <c r="BJ41">
        <v>1</v>
      </c>
      <c r="BK41">
        <v>4</v>
      </c>
      <c r="BL41">
        <v>5</v>
      </c>
      <c r="BM41">
        <v>4</v>
      </c>
      <c r="BN41">
        <v>3</v>
      </c>
      <c r="BO41">
        <f t="shared" si="1"/>
        <v>3.6666666666666665</v>
      </c>
      <c r="BP41" s="1">
        <v>3666666667</v>
      </c>
      <c r="BQ41" t="s">
        <v>87</v>
      </c>
      <c r="BR41" t="s">
        <v>88</v>
      </c>
      <c r="BS41">
        <v>19</v>
      </c>
      <c r="BT41" t="s">
        <v>82</v>
      </c>
      <c r="BU41" t="s">
        <v>113</v>
      </c>
      <c r="BV41" t="s">
        <v>77</v>
      </c>
      <c r="BW41" t="s">
        <v>78</v>
      </c>
      <c r="BX41" t="s">
        <v>116</v>
      </c>
      <c r="BY41" t="s">
        <v>151</v>
      </c>
      <c r="BZ41">
        <v>2022</v>
      </c>
    </row>
    <row r="42" spans="1:78" x14ac:dyDescent="0.2">
      <c r="A42" t="s">
        <v>197</v>
      </c>
      <c r="B42">
        <v>1618421485597</v>
      </c>
      <c r="C42">
        <v>1618422352466</v>
      </c>
      <c r="D42">
        <f>Table13[[#This Row],[endTime]]-Table13[[#This Row],[startTime]]</f>
        <v>866869</v>
      </c>
      <c r="E42" t="s">
        <v>80</v>
      </c>
      <c r="F42">
        <v>16</v>
      </c>
      <c r="G42">
        <v>4</v>
      </c>
      <c r="H42">
        <v>4</v>
      </c>
      <c r="I42">
        <v>5</v>
      </c>
      <c r="J42">
        <v>2</v>
      </c>
      <c r="K42">
        <v>4</v>
      </c>
      <c r="L42">
        <v>3</v>
      </c>
      <c r="M42">
        <v>4</v>
      </c>
      <c r="N42">
        <v>2</v>
      </c>
      <c r="O42">
        <v>3</v>
      </c>
      <c r="P42">
        <f t="shared" si="0"/>
        <v>3.4444444444444446</v>
      </c>
      <c r="Q42">
        <v>5</v>
      </c>
      <c r="R42">
        <v>5</v>
      </c>
      <c r="S42">
        <v>5</v>
      </c>
      <c r="T42">
        <v>5</v>
      </c>
      <c r="U42">
        <v>4</v>
      </c>
      <c r="V42">
        <v>5</v>
      </c>
      <c r="W42">
        <v>1</v>
      </c>
      <c r="X42">
        <v>5</v>
      </c>
      <c r="Y42">
        <v>2</v>
      </c>
      <c r="Z42">
        <v>3</v>
      </c>
      <c r="AA42">
        <v>5</v>
      </c>
      <c r="AB42">
        <v>5</v>
      </c>
      <c r="AC42">
        <v>5</v>
      </c>
      <c r="AD42">
        <v>4</v>
      </c>
      <c r="AE42">
        <v>5</v>
      </c>
      <c r="AF42">
        <v>2</v>
      </c>
      <c r="AG42">
        <v>4</v>
      </c>
      <c r="AH42">
        <v>5</v>
      </c>
      <c r="AI42">
        <v>5</v>
      </c>
      <c r="AJ42">
        <v>5</v>
      </c>
      <c r="AK42">
        <v>5</v>
      </c>
      <c r="AL42">
        <v>1</v>
      </c>
      <c r="AM42">
        <v>5</v>
      </c>
      <c r="AN42">
        <v>1</v>
      </c>
      <c r="AO42">
        <v>5</v>
      </c>
      <c r="AP42">
        <v>2</v>
      </c>
      <c r="AQ42">
        <v>2</v>
      </c>
      <c r="AR42">
        <v>2</v>
      </c>
      <c r="AS42">
        <v>2</v>
      </c>
      <c r="AT42">
        <v>5</v>
      </c>
      <c r="AU42">
        <v>3</v>
      </c>
      <c r="AV42">
        <v>5</v>
      </c>
      <c r="AW42">
        <v>3</v>
      </c>
      <c r="AX42">
        <v>5</v>
      </c>
      <c r="AY42">
        <v>4</v>
      </c>
      <c r="AZ42">
        <v>4</v>
      </c>
      <c r="BA42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3.5833333333333335</v>
      </c>
      <c r="BB42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3.5555555555555554</v>
      </c>
      <c r="BC42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4.4444444444444446</v>
      </c>
      <c r="BD42">
        <f>AVERAGE(Table13[[#This Row],[motivationPos05]],Table13[[#This Row],[motivationPos14]],Table13[[#This Row],[motivationPos21]],Table13[[#This Row],[motivationPos27]],Table13[[#This Row],[motivationPos32]],Table13[[#This Row],[motivationPos36]])</f>
        <v>4</v>
      </c>
      <c r="BE42">
        <f>AVERAGE(Table13[[#This Row],[attention]:[satisfaction]])</f>
        <v>3.8958333333333335</v>
      </c>
      <c r="BF42">
        <v>3</v>
      </c>
      <c r="BG42">
        <v>1</v>
      </c>
      <c r="BH42">
        <v>5</v>
      </c>
      <c r="BI42">
        <v>5</v>
      </c>
      <c r="BJ42">
        <v>1</v>
      </c>
      <c r="BK42">
        <v>5</v>
      </c>
      <c r="BL42">
        <v>5</v>
      </c>
      <c r="BM42">
        <v>4</v>
      </c>
      <c r="BN42">
        <v>5</v>
      </c>
      <c r="BO42">
        <f t="shared" si="1"/>
        <v>3.7777777777777777</v>
      </c>
      <c r="BP42" s="1">
        <v>3777777778</v>
      </c>
      <c r="BQ42" t="s">
        <v>87</v>
      </c>
      <c r="BR42" t="s">
        <v>75</v>
      </c>
      <c r="BS42">
        <v>20</v>
      </c>
      <c r="BT42" t="s">
        <v>86</v>
      </c>
      <c r="BU42" t="s">
        <v>152</v>
      </c>
      <c r="BV42" t="s">
        <v>77</v>
      </c>
      <c r="BW42" t="s">
        <v>78</v>
      </c>
      <c r="BX42" t="s">
        <v>79</v>
      </c>
      <c r="BY42" t="s">
        <v>151</v>
      </c>
      <c r="BZ42">
        <v>2024</v>
      </c>
    </row>
    <row r="43" spans="1:78" x14ac:dyDescent="0.2">
      <c r="A43" t="s">
        <v>198</v>
      </c>
      <c r="B43">
        <v>1618422274866</v>
      </c>
      <c r="C43">
        <v>1618422998129</v>
      </c>
      <c r="D43">
        <f>Table13[[#This Row],[endTime]]-Table13[[#This Row],[startTime]]</f>
        <v>723263</v>
      </c>
      <c r="E43" t="s">
        <v>90</v>
      </c>
      <c r="F43">
        <v>14</v>
      </c>
      <c r="G43">
        <v>3</v>
      </c>
      <c r="H43">
        <v>2</v>
      </c>
      <c r="I43">
        <v>4</v>
      </c>
      <c r="J43">
        <v>3</v>
      </c>
      <c r="K43">
        <v>5</v>
      </c>
      <c r="L43">
        <v>3</v>
      </c>
      <c r="M43">
        <v>2</v>
      </c>
      <c r="N43">
        <v>3</v>
      </c>
      <c r="O43">
        <v>5</v>
      </c>
      <c r="P43">
        <f t="shared" si="0"/>
        <v>3.3333333333333335</v>
      </c>
      <c r="Q43">
        <v>5</v>
      </c>
      <c r="R43">
        <v>1</v>
      </c>
      <c r="S43">
        <v>3</v>
      </c>
      <c r="T43">
        <v>5</v>
      </c>
      <c r="U43">
        <v>4</v>
      </c>
      <c r="V43">
        <v>4</v>
      </c>
      <c r="W43">
        <v>5</v>
      </c>
      <c r="X43">
        <v>5</v>
      </c>
      <c r="Y43">
        <v>2</v>
      </c>
      <c r="Z43">
        <v>4</v>
      </c>
      <c r="AA43">
        <v>4</v>
      </c>
      <c r="AB43">
        <v>5</v>
      </c>
      <c r="AC43">
        <v>3</v>
      </c>
      <c r="AD43">
        <v>4</v>
      </c>
      <c r="AE43">
        <v>5</v>
      </c>
      <c r="AF43">
        <v>3</v>
      </c>
      <c r="AG43">
        <v>4</v>
      </c>
      <c r="AH43">
        <v>2</v>
      </c>
      <c r="AI43">
        <v>5</v>
      </c>
      <c r="AJ43">
        <v>5</v>
      </c>
      <c r="AK43">
        <v>4</v>
      </c>
      <c r="AL43">
        <v>5</v>
      </c>
      <c r="AM43">
        <v>4</v>
      </c>
      <c r="AN43">
        <v>3</v>
      </c>
      <c r="AO43">
        <v>4</v>
      </c>
      <c r="AP43">
        <v>4</v>
      </c>
      <c r="AQ43">
        <v>2</v>
      </c>
      <c r="AR43">
        <v>5</v>
      </c>
      <c r="AS43">
        <v>5</v>
      </c>
      <c r="AT43">
        <v>1</v>
      </c>
      <c r="AU43">
        <v>5</v>
      </c>
      <c r="AV43">
        <v>5</v>
      </c>
      <c r="AW43">
        <v>3</v>
      </c>
      <c r="AX43">
        <v>4</v>
      </c>
      <c r="AY43">
        <v>4</v>
      </c>
      <c r="AZ43">
        <v>5</v>
      </c>
      <c r="BA43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4.333333333333333</v>
      </c>
      <c r="BB43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</v>
      </c>
      <c r="BC43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4.2222222222222223</v>
      </c>
      <c r="BD43">
        <f>AVERAGE(Table13[[#This Row],[motivationPos05]],Table13[[#This Row],[motivationPos14]],Table13[[#This Row],[motivationPos21]],Table13[[#This Row],[motivationPos27]],Table13[[#This Row],[motivationPos32]],Table13[[#This Row],[motivationPos36]])</f>
        <v>4</v>
      </c>
      <c r="BE43">
        <f>AVERAGE(Table13[[#This Row],[attention]:[satisfaction]])</f>
        <v>3.8888888888888888</v>
      </c>
      <c r="BF43">
        <v>2</v>
      </c>
      <c r="BG43">
        <v>5</v>
      </c>
      <c r="BH43">
        <v>4</v>
      </c>
      <c r="BI43">
        <v>2</v>
      </c>
      <c r="BJ43">
        <v>2</v>
      </c>
      <c r="BK43">
        <v>4</v>
      </c>
      <c r="BL43">
        <v>3</v>
      </c>
      <c r="BM43">
        <v>3</v>
      </c>
      <c r="BN43">
        <v>5</v>
      </c>
      <c r="BO43">
        <f t="shared" si="1"/>
        <v>3.3333333333333335</v>
      </c>
      <c r="BP43" s="1">
        <v>3333333333</v>
      </c>
      <c r="BQ43" t="s">
        <v>87</v>
      </c>
      <c r="BR43" t="s">
        <v>91</v>
      </c>
      <c r="BS43">
        <v>21</v>
      </c>
      <c r="BT43" t="s">
        <v>82</v>
      </c>
      <c r="BU43" t="s">
        <v>152</v>
      </c>
      <c r="BV43" t="s">
        <v>77</v>
      </c>
      <c r="BW43" t="s">
        <v>78</v>
      </c>
      <c r="BX43" t="s">
        <v>79</v>
      </c>
      <c r="BY43" t="s">
        <v>151</v>
      </c>
      <c r="BZ43">
        <v>2022</v>
      </c>
    </row>
    <row r="44" spans="1:78" x14ac:dyDescent="0.2">
      <c r="A44" t="s">
        <v>199</v>
      </c>
      <c r="B44">
        <v>1618446667365</v>
      </c>
      <c r="C44">
        <v>1618447095489</v>
      </c>
      <c r="D44">
        <f>Table13[[#This Row],[endTime]]-Table13[[#This Row],[startTime]]</f>
        <v>428124</v>
      </c>
      <c r="E44" t="s">
        <v>90</v>
      </c>
      <c r="F44">
        <v>19</v>
      </c>
      <c r="G44">
        <v>4</v>
      </c>
      <c r="H44">
        <v>3</v>
      </c>
      <c r="I44">
        <v>4</v>
      </c>
      <c r="J44">
        <v>5</v>
      </c>
      <c r="K44">
        <v>4</v>
      </c>
      <c r="L44">
        <v>4</v>
      </c>
      <c r="M44">
        <v>3</v>
      </c>
      <c r="N44">
        <v>4</v>
      </c>
      <c r="O44">
        <v>4</v>
      </c>
      <c r="P44">
        <f t="shared" si="0"/>
        <v>3.8888888888888888</v>
      </c>
      <c r="Q44">
        <v>5</v>
      </c>
      <c r="R44">
        <v>3</v>
      </c>
      <c r="S44">
        <v>5</v>
      </c>
      <c r="T44">
        <v>3</v>
      </c>
      <c r="U44">
        <v>3</v>
      </c>
      <c r="V44">
        <v>5</v>
      </c>
      <c r="W44">
        <v>4</v>
      </c>
      <c r="X44">
        <v>4</v>
      </c>
      <c r="Y44">
        <v>3</v>
      </c>
      <c r="Z44">
        <v>1</v>
      </c>
      <c r="AA44">
        <v>3</v>
      </c>
      <c r="AB44">
        <v>5</v>
      </c>
      <c r="AC44">
        <v>3</v>
      </c>
      <c r="AD44">
        <v>5</v>
      </c>
      <c r="AE44">
        <v>3</v>
      </c>
      <c r="AF44">
        <v>1</v>
      </c>
      <c r="AG44">
        <v>4</v>
      </c>
      <c r="AH44">
        <v>2</v>
      </c>
      <c r="AI44">
        <v>4</v>
      </c>
      <c r="AJ44">
        <v>4</v>
      </c>
      <c r="AK44">
        <v>5</v>
      </c>
      <c r="AL44">
        <v>5</v>
      </c>
      <c r="AM44">
        <v>4</v>
      </c>
      <c r="AN44">
        <v>1</v>
      </c>
      <c r="AO44">
        <v>4</v>
      </c>
      <c r="AP44">
        <v>1</v>
      </c>
      <c r="AQ44">
        <v>2</v>
      </c>
      <c r="AR44">
        <v>3</v>
      </c>
      <c r="AS44">
        <v>2</v>
      </c>
      <c r="AT44">
        <v>1</v>
      </c>
      <c r="AU44">
        <v>2</v>
      </c>
      <c r="AV44">
        <v>2</v>
      </c>
      <c r="AW44">
        <v>3</v>
      </c>
      <c r="AX44">
        <v>3</v>
      </c>
      <c r="AZ44">
        <v>4</v>
      </c>
      <c r="BA44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3.25</v>
      </c>
      <c r="BB44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2.3333333333333335</v>
      </c>
      <c r="BC44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3.875</v>
      </c>
      <c r="BD44">
        <f>AVERAGE(Table13[[#This Row],[motivationPos05]],Table13[[#This Row],[motivationPos14]],Table13[[#This Row],[motivationPos21]],Table13[[#This Row],[motivationPos27]],Table13[[#This Row],[motivationPos32]],Table13[[#This Row],[motivationPos36]])</f>
        <v>3.5</v>
      </c>
      <c r="BE44">
        <f>AVERAGE(Table13[[#This Row],[attention]:[satisfaction]])</f>
        <v>3.2395833333333335</v>
      </c>
      <c r="BF44">
        <v>5</v>
      </c>
      <c r="BG44">
        <v>3</v>
      </c>
      <c r="BH44">
        <v>4</v>
      </c>
      <c r="BI44">
        <v>4</v>
      </c>
      <c r="BJ44">
        <v>3</v>
      </c>
      <c r="BK44">
        <v>4</v>
      </c>
      <c r="BL44">
        <v>4</v>
      </c>
      <c r="BM44">
        <v>3</v>
      </c>
      <c r="BN44">
        <v>5</v>
      </c>
      <c r="BO44">
        <f t="shared" si="1"/>
        <v>3.8888888888888888</v>
      </c>
      <c r="BP44" s="1">
        <v>3888888889</v>
      </c>
      <c r="BQ44" t="s">
        <v>74</v>
      </c>
      <c r="BR44" t="s">
        <v>91</v>
      </c>
      <c r="BS44">
        <v>20</v>
      </c>
      <c r="BT44" t="s">
        <v>86</v>
      </c>
      <c r="BU44" t="s">
        <v>152</v>
      </c>
      <c r="BV44" t="s">
        <v>89</v>
      </c>
      <c r="BW44" t="s">
        <v>78</v>
      </c>
      <c r="BX44" t="s">
        <v>117</v>
      </c>
      <c r="BY44" t="s">
        <v>151</v>
      </c>
    </row>
    <row r="45" spans="1:78" x14ac:dyDescent="0.2">
      <c r="A45" t="s">
        <v>200</v>
      </c>
      <c r="B45">
        <v>1618521407072</v>
      </c>
      <c r="C45">
        <v>1618521890889</v>
      </c>
      <c r="D45">
        <f>Table13[[#This Row],[endTime]]-Table13[[#This Row],[startTime]]</f>
        <v>483817</v>
      </c>
      <c r="E45" t="s">
        <v>80</v>
      </c>
      <c r="F45">
        <v>13</v>
      </c>
      <c r="G45">
        <v>4</v>
      </c>
      <c r="H45">
        <v>4</v>
      </c>
      <c r="I45">
        <v>3</v>
      </c>
      <c r="J45">
        <v>3</v>
      </c>
      <c r="K45">
        <v>4</v>
      </c>
      <c r="L45">
        <v>4</v>
      </c>
      <c r="M45">
        <v>4</v>
      </c>
      <c r="N45">
        <v>4</v>
      </c>
      <c r="O45">
        <v>3</v>
      </c>
      <c r="P45">
        <f t="shared" si="0"/>
        <v>3.6666666666666665</v>
      </c>
      <c r="Q45">
        <v>4</v>
      </c>
      <c r="R45">
        <v>3</v>
      </c>
      <c r="S45">
        <v>2</v>
      </c>
      <c r="T45">
        <v>4</v>
      </c>
      <c r="U45">
        <v>5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2</v>
      </c>
      <c r="AF45">
        <v>4</v>
      </c>
      <c r="AG45">
        <v>5</v>
      </c>
      <c r="AH45">
        <v>4</v>
      </c>
      <c r="AI45">
        <v>4</v>
      </c>
      <c r="AJ45">
        <v>4</v>
      </c>
      <c r="AK45">
        <v>3</v>
      </c>
      <c r="AL45">
        <v>3</v>
      </c>
      <c r="AM45">
        <v>4</v>
      </c>
      <c r="AN45">
        <v>4</v>
      </c>
      <c r="AO45">
        <v>4</v>
      </c>
      <c r="AP45">
        <v>4</v>
      </c>
      <c r="AQ45">
        <v>3</v>
      </c>
      <c r="AR45">
        <v>4</v>
      </c>
      <c r="AS45">
        <v>3</v>
      </c>
      <c r="AT45">
        <v>4</v>
      </c>
      <c r="AU45">
        <v>4</v>
      </c>
      <c r="AV45">
        <v>4</v>
      </c>
      <c r="AW45">
        <v>3</v>
      </c>
      <c r="AX45">
        <v>3</v>
      </c>
      <c r="AY45">
        <v>3</v>
      </c>
      <c r="AZ45">
        <v>4</v>
      </c>
      <c r="BA45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3.6666666666666665</v>
      </c>
      <c r="BB45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3.8888888888888888</v>
      </c>
      <c r="BC45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3.5555555555555554</v>
      </c>
      <c r="BD45">
        <f>AVERAGE(Table13[[#This Row],[motivationPos05]],Table13[[#This Row],[motivationPos14]],Table13[[#This Row],[motivationPos21]],Table13[[#This Row],[motivationPos27]],Table13[[#This Row],[motivationPos32]],Table13[[#This Row],[motivationPos36]])</f>
        <v>3.8333333333333335</v>
      </c>
      <c r="BE45">
        <f>AVERAGE(Table13[[#This Row],[attention]:[satisfaction]])</f>
        <v>3.7361111111111112</v>
      </c>
      <c r="BF45">
        <v>4</v>
      </c>
      <c r="BG45">
        <v>2</v>
      </c>
      <c r="BH45">
        <v>4</v>
      </c>
      <c r="BI45">
        <v>4</v>
      </c>
      <c r="BJ45">
        <v>4</v>
      </c>
      <c r="BK45">
        <v>4</v>
      </c>
      <c r="BL45">
        <v>4</v>
      </c>
      <c r="BM45">
        <v>4</v>
      </c>
      <c r="BN45">
        <v>3</v>
      </c>
      <c r="BO45">
        <f t="shared" si="1"/>
        <v>3.6666666666666665</v>
      </c>
      <c r="BP45" s="1">
        <v>3666666667</v>
      </c>
      <c r="BQ45" t="s">
        <v>74</v>
      </c>
      <c r="BR45" t="s">
        <v>88</v>
      </c>
      <c r="BS45">
        <v>25</v>
      </c>
      <c r="BT45" t="s">
        <v>86</v>
      </c>
      <c r="BU45" t="s">
        <v>152</v>
      </c>
      <c r="BV45" t="s">
        <v>77</v>
      </c>
      <c r="BW45" t="s">
        <v>78</v>
      </c>
      <c r="BX45" t="s">
        <v>79</v>
      </c>
      <c r="BY45" t="s">
        <v>151</v>
      </c>
      <c r="BZ45">
        <v>2021</v>
      </c>
    </row>
    <row r="46" spans="1:78" x14ac:dyDescent="0.2">
      <c r="A46" t="s">
        <v>201</v>
      </c>
      <c r="B46">
        <v>1618878882803</v>
      </c>
      <c r="C46">
        <v>1618879747173</v>
      </c>
      <c r="D46">
        <f>Table13[[#This Row],[endTime]]-Table13[[#This Row],[startTime]]</f>
        <v>864370</v>
      </c>
      <c r="E46" t="s">
        <v>80</v>
      </c>
      <c r="F46">
        <v>14</v>
      </c>
      <c r="G46">
        <v>5</v>
      </c>
      <c r="H46">
        <v>4</v>
      </c>
      <c r="I46">
        <v>5</v>
      </c>
      <c r="J46">
        <v>4</v>
      </c>
      <c r="K46">
        <v>5</v>
      </c>
      <c r="L46">
        <v>5</v>
      </c>
      <c r="M46">
        <v>1</v>
      </c>
      <c r="N46">
        <v>3</v>
      </c>
      <c r="O46">
        <v>5</v>
      </c>
      <c r="P46">
        <f t="shared" si="0"/>
        <v>4.1111111111111107</v>
      </c>
      <c r="Q46">
        <v>5</v>
      </c>
      <c r="R46">
        <v>4</v>
      </c>
      <c r="S46">
        <v>5</v>
      </c>
      <c r="T46">
        <v>4</v>
      </c>
      <c r="U46">
        <v>4</v>
      </c>
      <c r="V46">
        <v>5</v>
      </c>
      <c r="W46">
        <v>2</v>
      </c>
      <c r="X46">
        <v>5</v>
      </c>
      <c r="Y46">
        <v>1</v>
      </c>
      <c r="Z46">
        <v>3</v>
      </c>
      <c r="AA46">
        <v>3</v>
      </c>
      <c r="AB46">
        <v>3</v>
      </c>
      <c r="AC46">
        <v>3</v>
      </c>
      <c r="AD46">
        <v>2</v>
      </c>
      <c r="AF46">
        <v>4</v>
      </c>
      <c r="AG46">
        <v>4</v>
      </c>
      <c r="AH46">
        <v>1</v>
      </c>
      <c r="AI46">
        <v>3</v>
      </c>
      <c r="AJ46">
        <v>4</v>
      </c>
      <c r="AK46">
        <v>3</v>
      </c>
      <c r="AL46">
        <v>2</v>
      </c>
      <c r="AM46">
        <v>4</v>
      </c>
      <c r="AN46">
        <v>3</v>
      </c>
      <c r="AO46">
        <v>4</v>
      </c>
      <c r="AP46">
        <v>3</v>
      </c>
      <c r="AQ46">
        <v>3</v>
      </c>
      <c r="AR46">
        <v>3</v>
      </c>
      <c r="AS46">
        <v>4</v>
      </c>
      <c r="AT46">
        <v>3</v>
      </c>
      <c r="AU46">
        <v>3</v>
      </c>
      <c r="AV46">
        <v>4</v>
      </c>
      <c r="AW46">
        <v>4</v>
      </c>
      <c r="AX46">
        <v>3</v>
      </c>
      <c r="AY46">
        <v>4</v>
      </c>
      <c r="AZ46">
        <v>4</v>
      </c>
      <c r="BA46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3.4545454545454546</v>
      </c>
      <c r="BB46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3.1111111111111112</v>
      </c>
      <c r="BC46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46">
        <f>AVERAGE(Table13[[#This Row],[motivationPos05]],Table13[[#This Row],[motivationPos14]],Table13[[#This Row],[motivationPos21]],Table13[[#This Row],[motivationPos27]],Table13[[#This Row],[motivationPos32]],Table13[[#This Row],[motivationPos36]])</f>
        <v>3.3333333333333335</v>
      </c>
      <c r="BE46">
        <f>AVERAGE(Table13[[#This Row],[attention]:[satisfaction]])</f>
        <v>3.3914141414141414</v>
      </c>
      <c r="BF46">
        <v>3</v>
      </c>
      <c r="BG46">
        <v>4</v>
      </c>
      <c r="BH46">
        <v>4</v>
      </c>
      <c r="BI46">
        <v>5</v>
      </c>
      <c r="BJ46">
        <v>4</v>
      </c>
      <c r="BK46">
        <v>5</v>
      </c>
      <c r="BL46">
        <v>5</v>
      </c>
      <c r="BM46">
        <v>4</v>
      </c>
      <c r="BN46">
        <v>4</v>
      </c>
      <c r="BO46">
        <f t="shared" si="1"/>
        <v>4.2222222222222223</v>
      </c>
      <c r="BP46" s="1">
        <v>4222222222</v>
      </c>
      <c r="BQ46" t="s">
        <v>74</v>
      </c>
      <c r="BR46" t="s">
        <v>88</v>
      </c>
      <c r="BS46">
        <v>24</v>
      </c>
      <c r="BT46" t="s">
        <v>86</v>
      </c>
      <c r="BU46" t="s">
        <v>152</v>
      </c>
      <c r="BV46" t="s">
        <v>77</v>
      </c>
      <c r="BW46" t="s">
        <v>78</v>
      </c>
      <c r="BX46" t="s">
        <v>79</v>
      </c>
      <c r="BY46" t="s">
        <v>97</v>
      </c>
      <c r="BZ46">
        <v>2021</v>
      </c>
    </row>
    <row r="47" spans="1:78" x14ac:dyDescent="0.2">
      <c r="A47" t="s">
        <v>202</v>
      </c>
      <c r="B47">
        <v>1618878898448</v>
      </c>
      <c r="C47">
        <v>1618879888140</v>
      </c>
      <c r="D47">
        <f>Table13[[#This Row],[endTime]]-Table13[[#This Row],[startTime]]</f>
        <v>989692</v>
      </c>
      <c r="E47" t="s">
        <v>73</v>
      </c>
      <c r="F47">
        <v>16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3</v>
      </c>
      <c r="O47">
        <v>4</v>
      </c>
      <c r="P47">
        <f t="shared" si="0"/>
        <v>4.666666666666667</v>
      </c>
      <c r="Q47">
        <v>5</v>
      </c>
      <c r="R47">
        <v>3</v>
      </c>
      <c r="S47">
        <v>4</v>
      </c>
      <c r="T47">
        <v>3</v>
      </c>
      <c r="U47">
        <v>4</v>
      </c>
      <c r="V47">
        <v>4</v>
      </c>
      <c r="W47">
        <v>3</v>
      </c>
      <c r="X47">
        <v>5</v>
      </c>
      <c r="Y47">
        <v>1</v>
      </c>
      <c r="Z47">
        <v>1</v>
      </c>
      <c r="AA47">
        <v>3</v>
      </c>
      <c r="AB47">
        <v>5</v>
      </c>
      <c r="AC47">
        <v>4</v>
      </c>
      <c r="AD47">
        <v>4</v>
      </c>
      <c r="AE47">
        <v>3</v>
      </c>
      <c r="AF47">
        <v>3</v>
      </c>
      <c r="AG47">
        <v>3</v>
      </c>
      <c r="AH47">
        <v>5</v>
      </c>
      <c r="AI47">
        <v>4</v>
      </c>
      <c r="AJ47">
        <v>4</v>
      </c>
      <c r="AK47">
        <v>5</v>
      </c>
      <c r="AL47">
        <v>3</v>
      </c>
      <c r="AM47">
        <v>4</v>
      </c>
      <c r="AN47">
        <v>2</v>
      </c>
      <c r="AO47">
        <v>4</v>
      </c>
      <c r="AP47">
        <v>3</v>
      </c>
      <c r="AQ47">
        <v>5</v>
      </c>
      <c r="AR47">
        <v>3</v>
      </c>
      <c r="AS47">
        <v>3</v>
      </c>
      <c r="AT47">
        <v>3</v>
      </c>
      <c r="AU47">
        <v>5</v>
      </c>
      <c r="AV47">
        <v>4</v>
      </c>
      <c r="AW47">
        <v>3</v>
      </c>
      <c r="AX47">
        <v>5</v>
      </c>
      <c r="AY47">
        <v>3</v>
      </c>
      <c r="AZ47">
        <v>4</v>
      </c>
      <c r="BA47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3.5</v>
      </c>
      <c r="BB47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</v>
      </c>
      <c r="BC47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3.8888888888888888</v>
      </c>
      <c r="BD47">
        <f>AVERAGE(Table13[[#This Row],[motivationPos05]],Table13[[#This Row],[motivationPos14]],Table13[[#This Row],[motivationPos21]],Table13[[#This Row],[motivationPos27]],Table13[[#This Row],[motivationPos32]],Table13[[#This Row],[motivationPos36]])</f>
        <v>4.333333333333333</v>
      </c>
      <c r="BE47">
        <f>AVERAGE(Table13[[#This Row],[attention]:[satisfaction]])</f>
        <v>3.6805555555555554</v>
      </c>
      <c r="BF47">
        <v>5</v>
      </c>
      <c r="BG47">
        <v>5</v>
      </c>
      <c r="BH47">
        <v>5</v>
      </c>
      <c r="BI47">
        <v>4</v>
      </c>
      <c r="BJ47">
        <v>3</v>
      </c>
      <c r="BK47">
        <v>5</v>
      </c>
      <c r="BL47">
        <v>4</v>
      </c>
      <c r="BM47">
        <v>4</v>
      </c>
      <c r="BN47">
        <v>4</v>
      </c>
      <c r="BO47">
        <f t="shared" si="1"/>
        <v>4.333333333333333</v>
      </c>
      <c r="BP47" s="1">
        <v>4333333333</v>
      </c>
      <c r="BQ47" t="s">
        <v>74</v>
      </c>
      <c r="BR47" t="s">
        <v>75</v>
      </c>
      <c r="BS47">
        <v>27</v>
      </c>
      <c r="BT47" t="s">
        <v>86</v>
      </c>
      <c r="BU47" t="s">
        <v>152</v>
      </c>
      <c r="BV47" t="s">
        <v>77</v>
      </c>
      <c r="BW47" t="s">
        <v>78</v>
      </c>
      <c r="BX47" t="s">
        <v>79</v>
      </c>
      <c r="BY47" t="s">
        <v>151</v>
      </c>
      <c r="BZ47">
        <v>2021</v>
      </c>
    </row>
    <row r="48" spans="1:78" x14ac:dyDescent="0.2">
      <c r="A48" t="s">
        <v>203</v>
      </c>
      <c r="B48">
        <v>1618879030353</v>
      </c>
      <c r="C48">
        <v>1618880078202</v>
      </c>
      <c r="D48">
        <f>Table13[[#This Row],[endTime]]-Table13[[#This Row],[startTime]]</f>
        <v>1047849</v>
      </c>
      <c r="E48" t="s">
        <v>80</v>
      </c>
      <c r="F48">
        <v>18</v>
      </c>
      <c r="G48">
        <v>4</v>
      </c>
      <c r="H48">
        <v>1</v>
      </c>
      <c r="I48">
        <v>3</v>
      </c>
      <c r="J48">
        <v>4</v>
      </c>
      <c r="K48">
        <v>3</v>
      </c>
      <c r="L48">
        <v>3</v>
      </c>
      <c r="M48">
        <v>4</v>
      </c>
      <c r="N48">
        <v>4</v>
      </c>
      <c r="O48">
        <v>3</v>
      </c>
      <c r="P48">
        <f t="shared" si="0"/>
        <v>3.2222222222222223</v>
      </c>
      <c r="Q48">
        <v>4</v>
      </c>
      <c r="R48">
        <v>3</v>
      </c>
      <c r="S48">
        <v>3</v>
      </c>
      <c r="T48">
        <v>3</v>
      </c>
      <c r="U48">
        <v>2</v>
      </c>
      <c r="V48">
        <v>4</v>
      </c>
      <c r="W48">
        <v>4</v>
      </c>
      <c r="X48">
        <v>3</v>
      </c>
      <c r="Y48">
        <v>3</v>
      </c>
      <c r="Z48">
        <v>2</v>
      </c>
      <c r="AA48">
        <v>3</v>
      </c>
      <c r="AB48">
        <v>5</v>
      </c>
      <c r="AC48">
        <v>2</v>
      </c>
      <c r="AD48">
        <v>2</v>
      </c>
      <c r="AE48">
        <v>5</v>
      </c>
      <c r="AF48">
        <v>2</v>
      </c>
      <c r="AG48">
        <v>3</v>
      </c>
      <c r="AH48">
        <v>3</v>
      </c>
      <c r="AI48">
        <v>5</v>
      </c>
      <c r="AJ48">
        <v>5</v>
      </c>
      <c r="AK48">
        <v>3</v>
      </c>
      <c r="AL48">
        <v>5</v>
      </c>
      <c r="AM48">
        <v>3</v>
      </c>
      <c r="AN48">
        <v>2</v>
      </c>
      <c r="AO48">
        <v>4</v>
      </c>
      <c r="AP48">
        <v>1</v>
      </c>
      <c r="AQ48">
        <v>2</v>
      </c>
      <c r="AR48">
        <v>2</v>
      </c>
      <c r="AS48">
        <v>5</v>
      </c>
      <c r="AT48">
        <v>1</v>
      </c>
      <c r="AU48">
        <v>5</v>
      </c>
      <c r="AV48">
        <v>3</v>
      </c>
      <c r="AW48">
        <v>1</v>
      </c>
      <c r="AX48">
        <v>5</v>
      </c>
      <c r="AY48">
        <v>2</v>
      </c>
      <c r="AZ48">
        <v>5</v>
      </c>
      <c r="BA48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3.8333333333333335</v>
      </c>
      <c r="BB48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2.2222222222222223</v>
      </c>
      <c r="BC48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3.5555555555555554</v>
      </c>
      <c r="BD48">
        <f>AVERAGE(Table13[[#This Row],[motivationPos05]],Table13[[#This Row],[motivationPos14]],Table13[[#This Row],[motivationPos21]],Table13[[#This Row],[motivationPos27]],Table13[[#This Row],[motivationPos32]],Table13[[#This Row],[motivationPos36]])</f>
        <v>2.8333333333333335</v>
      </c>
      <c r="BE48">
        <f>AVERAGE(Table13[[#This Row],[attention]:[satisfaction]])</f>
        <v>3.1111111111111112</v>
      </c>
      <c r="BF48">
        <v>4</v>
      </c>
      <c r="BG48">
        <v>5</v>
      </c>
      <c r="BH48">
        <v>4</v>
      </c>
      <c r="BI48">
        <v>4</v>
      </c>
      <c r="BJ48">
        <v>4</v>
      </c>
      <c r="BK48">
        <v>4</v>
      </c>
      <c r="BL48">
        <v>4</v>
      </c>
      <c r="BM48">
        <v>4</v>
      </c>
      <c r="BN48">
        <v>5</v>
      </c>
      <c r="BO48">
        <f t="shared" si="1"/>
        <v>4.2222222222222223</v>
      </c>
      <c r="BP48" s="1">
        <v>4222222222</v>
      </c>
      <c r="BQ48" t="s">
        <v>74</v>
      </c>
      <c r="BR48" t="s">
        <v>88</v>
      </c>
      <c r="BS48">
        <v>22</v>
      </c>
      <c r="BT48" t="s">
        <v>86</v>
      </c>
      <c r="BU48" t="s">
        <v>152</v>
      </c>
      <c r="BV48" t="s">
        <v>77</v>
      </c>
      <c r="BW48" t="s">
        <v>78</v>
      </c>
      <c r="BX48" t="s">
        <v>79</v>
      </c>
      <c r="BY48" t="s">
        <v>151</v>
      </c>
      <c r="BZ48">
        <v>2023</v>
      </c>
    </row>
    <row r="49" spans="1:78" x14ac:dyDescent="0.2">
      <c r="A49" t="s">
        <v>204</v>
      </c>
      <c r="B49">
        <v>1619304049890</v>
      </c>
      <c r="C49">
        <v>1619305368877</v>
      </c>
      <c r="D49">
        <f>Table13[[#This Row],[endTime]]-Table13[[#This Row],[startTime]]</f>
        <v>1318987</v>
      </c>
      <c r="E49" t="s">
        <v>73</v>
      </c>
      <c r="F49">
        <v>16</v>
      </c>
      <c r="G49">
        <v>4</v>
      </c>
      <c r="H49">
        <v>2</v>
      </c>
      <c r="I49">
        <v>4</v>
      </c>
      <c r="J49">
        <v>2</v>
      </c>
      <c r="K49">
        <v>2</v>
      </c>
      <c r="L49">
        <v>2</v>
      </c>
      <c r="M49">
        <v>3</v>
      </c>
      <c r="N49">
        <v>2</v>
      </c>
      <c r="O49">
        <v>5</v>
      </c>
      <c r="P49">
        <f t="shared" si="0"/>
        <v>2.8888888888888888</v>
      </c>
      <c r="Q49">
        <v>3</v>
      </c>
      <c r="R49">
        <v>2</v>
      </c>
      <c r="S49">
        <v>3</v>
      </c>
      <c r="T49">
        <v>2</v>
      </c>
      <c r="U49">
        <v>4</v>
      </c>
      <c r="V49">
        <v>3</v>
      </c>
      <c r="W49">
        <v>4</v>
      </c>
      <c r="X49">
        <v>3</v>
      </c>
      <c r="Y49">
        <v>2</v>
      </c>
      <c r="Z49">
        <v>3</v>
      </c>
      <c r="AA49">
        <v>2</v>
      </c>
      <c r="AB49">
        <v>2</v>
      </c>
      <c r="AC49">
        <v>2</v>
      </c>
      <c r="AD49">
        <v>4</v>
      </c>
      <c r="AE49">
        <v>3</v>
      </c>
      <c r="AF49">
        <v>2</v>
      </c>
      <c r="AG49">
        <v>3</v>
      </c>
      <c r="AH49">
        <v>2</v>
      </c>
      <c r="AI49">
        <v>4</v>
      </c>
      <c r="AJ49">
        <v>4</v>
      </c>
      <c r="AK49">
        <v>4</v>
      </c>
      <c r="AL49">
        <v>5</v>
      </c>
      <c r="AM49">
        <v>3</v>
      </c>
      <c r="AN49">
        <v>3</v>
      </c>
      <c r="AO49">
        <v>3</v>
      </c>
      <c r="AP49">
        <v>5</v>
      </c>
      <c r="AQ49">
        <v>2</v>
      </c>
      <c r="AR49">
        <v>4</v>
      </c>
      <c r="AS49">
        <v>3</v>
      </c>
      <c r="AT49">
        <v>2</v>
      </c>
      <c r="AU49">
        <v>5</v>
      </c>
      <c r="AV49">
        <v>4</v>
      </c>
      <c r="AW49">
        <v>2</v>
      </c>
      <c r="AX49">
        <v>2</v>
      </c>
      <c r="AY49">
        <v>4</v>
      </c>
      <c r="AZ49">
        <v>3</v>
      </c>
      <c r="BA49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3.25</v>
      </c>
      <c r="BB49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2.6666666666666665</v>
      </c>
      <c r="BC49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</v>
      </c>
      <c r="BD49">
        <f>AVERAGE(Table13[[#This Row],[motivationPos05]],Table13[[#This Row],[motivationPos14]],Table13[[#This Row],[motivationPos21]],Table13[[#This Row],[motivationPos27]],Table13[[#This Row],[motivationPos32]],Table13[[#This Row],[motivationPos36]])</f>
        <v>3.5</v>
      </c>
      <c r="BE49">
        <f>AVERAGE(Table13[[#This Row],[attention]:[satisfaction]])</f>
        <v>3.1041666666666665</v>
      </c>
      <c r="BF49">
        <v>4</v>
      </c>
      <c r="BG49">
        <v>2</v>
      </c>
      <c r="BH49">
        <v>4</v>
      </c>
      <c r="BI49">
        <v>2</v>
      </c>
      <c r="BJ49">
        <v>3</v>
      </c>
      <c r="BK49">
        <v>5</v>
      </c>
      <c r="BL49">
        <v>3</v>
      </c>
      <c r="BM49">
        <v>4</v>
      </c>
      <c r="BN49">
        <v>3</v>
      </c>
      <c r="BO49">
        <f t="shared" si="1"/>
        <v>3.3333333333333335</v>
      </c>
      <c r="BP49" s="1">
        <v>3333333333</v>
      </c>
      <c r="BQ49" t="s">
        <v>74</v>
      </c>
      <c r="BR49" t="s">
        <v>75</v>
      </c>
      <c r="BS49">
        <v>24</v>
      </c>
      <c r="BT49" t="s">
        <v>82</v>
      </c>
      <c r="BU49" t="s">
        <v>113</v>
      </c>
      <c r="BV49" t="s">
        <v>77</v>
      </c>
      <c r="BW49" t="s">
        <v>78</v>
      </c>
      <c r="BX49" t="s">
        <v>79</v>
      </c>
      <c r="BY49" t="s">
        <v>151</v>
      </c>
      <c r="BZ49">
        <v>2024</v>
      </c>
    </row>
    <row r="50" spans="1:78" x14ac:dyDescent="0.2">
      <c r="A50" t="s">
        <v>205</v>
      </c>
      <c r="B50">
        <v>1619754349936</v>
      </c>
      <c r="C50">
        <v>1619755074567</v>
      </c>
      <c r="D50">
        <f>Table13[[#This Row],[endTime]]-Table13[[#This Row],[startTime]]</f>
        <v>724631</v>
      </c>
      <c r="E50" t="s">
        <v>73</v>
      </c>
      <c r="F50">
        <v>20</v>
      </c>
      <c r="G50">
        <v>5</v>
      </c>
      <c r="H50">
        <v>3</v>
      </c>
      <c r="I50">
        <v>4</v>
      </c>
      <c r="J50">
        <v>5</v>
      </c>
      <c r="K50">
        <v>4</v>
      </c>
      <c r="L50">
        <v>4</v>
      </c>
      <c r="M50">
        <v>5</v>
      </c>
      <c r="N50">
        <v>4</v>
      </c>
      <c r="O50">
        <v>3</v>
      </c>
      <c r="P50">
        <f t="shared" si="0"/>
        <v>4.1111111111111107</v>
      </c>
      <c r="Q50">
        <v>3</v>
      </c>
      <c r="R50">
        <v>2</v>
      </c>
      <c r="S50">
        <v>4</v>
      </c>
      <c r="T50">
        <v>3</v>
      </c>
      <c r="U50">
        <v>4</v>
      </c>
      <c r="V50">
        <v>5</v>
      </c>
      <c r="W50">
        <v>5</v>
      </c>
      <c r="X50">
        <v>3</v>
      </c>
      <c r="Y50">
        <v>2</v>
      </c>
      <c r="Z50">
        <v>3</v>
      </c>
      <c r="AA50">
        <v>2</v>
      </c>
      <c r="AB50">
        <v>5</v>
      </c>
      <c r="AC50">
        <v>1</v>
      </c>
      <c r="AD50">
        <v>2</v>
      </c>
      <c r="AE50">
        <v>1</v>
      </c>
      <c r="AF50">
        <v>3</v>
      </c>
      <c r="AG50">
        <v>1</v>
      </c>
      <c r="AI50">
        <v>3</v>
      </c>
      <c r="AJ50">
        <v>5</v>
      </c>
      <c r="AK50">
        <v>4</v>
      </c>
      <c r="AL50">
        <v>5</v>
      </c>
      <c r="AM50">
        <v>3</v>
      </c>
      <c r="AN50">
        <v>1</v>
      </c>
      <c r="AO50">
        <v>3</v>
      </c>
      <c r="AP50">
        <v>3</v>
      </c>
      <c r="AQ50">
        <v>3</v>
      </c>
      <c r="AR50">
        <v>4</v>
      </c>
      <c r="AS50">
        <v>4</v>
      </c>
      <c r="AT50">
        <v>3</v>
      </c>
      <c r="AU50">
        <v>4</v>
      </c>
      <c r="AV50">
        <v>5</v>
      </c>
      <c r="AW50">
        <v>3</v>
      </c>
      <c r="AX50">
        <v>3</v>
      </c>
      <c r="AY50">
        <v>3</v>
      </c>
      <c r="AZ50">
        <v>2</v>
      </c>
      <c r="BA50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3.0833333333333335</v>
      </c>
      <c r="BB50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3.125</v>
      </c>
      <c r="BC50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3.1111111111111112</v>
      </c>
      <c r="BD50">
        <f>AVERAGE(Table13[[#This Row],[motivationPos05]],Table13[[#This Row],[motivationPos14]],Table13[[#This Row],[motivationPos21]],Table13[[#This Row],[motivationPos27]],Table13[[#This Row],[motivationPos32]],Table13[[#This Row],[motivationPos36]])</f>
        <v>3.3333333333333335</v>
      </c>
      <c r="BE50">
        <f>AVERAGE(Table13[[#This Row],[attention]:[satisfaction]])</f>
        <v>3.1631944444444446</v>
      </c>
      <c r="BF50">
        <v>5</v>
      </c>
      <c r="BG50">
        <v>4</v>
      </c>
      <c r="BH50">
        <v>5</v>
      </c>
      <c r="BI50">
        <v>5</v>
      </c>
      <c r="BJ50">
        <v>2</v>
      </c>
      <c r="BK50">
        <v>5</v>
      </c>
      <c r="BL50">
        <v>5</v>
      </c>
      <c r="BM50">
        <v>4</v>
      </c>
      <c r="BN50">
        <v>5</v>
      </c>
      <c r="BO50">
        <f t="shared" si="1"/>
        <v>4.4444444444444446</v>
      </c>
      <c r="BP50" s="1">
        <v>4444444444</v>
      </c>
      <c r="BQ50" t="s">
        <v>74</v>
      </c>
      <c r="BR50" t="s">
        <v>75</v>
      </c>
      <c r="BS50">
        <v>31</v>
      </c>
      <c r="BT50" t="s">
        <v>86</v>
      </c>
      <c r="BU50" t="s">
        <v>83</v>
      </c>
      <c r="BV50" t="s">
        <v>112</v>
      </c>
      <c r="BW50" t="s">
        <v>78</v>
      </c>
      <c r="BX50" t="s">
        <v>118</v>
      </c>
      <c r="BY50" t="s">
        <v>119</v>
      </c>
      <c r="BZ50">
        <v>2024</v>
      </c>
    </row>
    <row r="51" spans="1:78" x14ac:dyDescent="0.2">
      <c r="A51" t="s">
        <v>206</v>
      </c>
      <c r="B51">
        <v>1619821415819</v>
      </c>
      <c r="C51">
        <v>1619821839287</v>
      </c>
      <c r="D51">
        <f>Table13[[#This Row],[endTime]]-Table13[[#This Row],[startTime]]</f>
        <v>423468</v>
      </c>
      <c r="E51" t="s">
        <v>80</v>
      </c>
      <c r="F51">
        <v>18</v>
      </c>
      <c r="G51">
        <v>4</v>
      </c>
      <c r="H51">
        <v>2</v>
      </c>
      <c r="I51">
        <v>4</v>
      </c>
      <c r="J51">
        <v>5</v>
      </c>
      <c r="K51">
        <v>4</v>
      </c>
      <c r="L51">
        <v>3</v>
      </c>
      <c r="M51">
        <v>5</v>
      </c>
      <c r="N51">
        <v>3</v>
      </c>
      <c r="O51">
        <v>4</v>
      </c>
      <c r="P51">
        <f t="shared" si="0"/>
        <v>3.7777777777777777</v>
      </c>
      <c r="Q51">
        <v>5</v>
      </c>
      <c r="R51">
        <v>5</v>
      </c>
      <c r="S51">
        <v>5</v>
      </c>
      <c r="T51">
        <v>5</v>
      </c>
      <c r="U51">
        <v>5</v>
      </c>
      <c r="V51">
        <v>4</v>
      </c>
      <c r="W51">
        <v>4</v>
      </c>
      <c r="X51">
        <v>5</v>
      </c>
      <c r="Y51">
        <v>4</v>
      </c>
      <c r="Z51">
        <v>5</v>
      </c>
      <c r="AA51">
        <v>5</v>
      </c>
      <c r="AB51">
        <v>5</v>
      </c>
      <c r="AC51">
        <v>4</v>
      </c>
      <c r="AD51">
        <v>4</v>
      </c>
      <c r="AE51">
        <v>5</v>
      </c>
      <c r="AF51">
        <v>4</v>
      </c>
      <c r="AG51">
        <v>5</v>
      </c>
      <c r="AH51">
        <v>3</v>
      </c>
      <c r="AI51">
        <v>5</v>
      </c>
      <c r="AJ51">
        <v>5</v>
      </c>
      <c r="AK51">
        <v>5</v>
      </c>
      <c r="AL51">
        <v>5</v>
      </c>
      <c r="AM51">
        <v>4</v>
      </c>
      <c r="AN51">
        <v>3</v>
      </c>
      <c r="AO51">
        <v>5</v>
      </c>
      <c r="AP51">
        <v>5</v>
      </c>
      <c r="AQ51">
        <v>5</v>
      </c>
      <c r="AR51">
        <v>5</v>
      </c>
      <c r="AS51">
        <v>5</v>
      </c>
      <c r="AT51">
        <v>3</v>
      </c>
      <c r="AU51">
        <v>5</v>
      </c>
      <c r="AV51">
        <v>5</v>
      </c>
      <c r="AW51">
        <v>4</v>
      </c>
      <c r="AX51">
        <v>5</v>
      </c>
      <c r="AY51">
        <v>5</v>
      </c>
      <c r="AZ51">
        <v>5</v>
      </c>
      <c r="BA51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4.833333333333333</v>
      </c>
      <c r="BB51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</v>
      </c>
      <c r="BC51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4.7777777777777777</v>
      </c>
      <c r="BD51">
        <f>AVERAGE(Table13[[#This Row],[motivationPos05]],Table13[[#This Row],[motivationPos14]],Table13[[#This Row],[motivationPos21]],Table13[[#This Row],[motivationPos27]],Table13[[#This Row],[motivationPos32]],Table13[[#This Row],[motivationPos36]])</f>
        <v>4.833333333333333</v>
      </c>
      <c r="BE51">
        <f>AVERAGE(Table13[[#This Row],[attention]:[satisfaction]])</f>
        <v>4.6111111111111107</v>
      </c>
      <c r="BF51">
        <v>5</v>
      </c>
      <c r="BG51">
        <v>3</v>
      </c>
      <c r="BH51">
        <v>5</v>
      </c>
      <c r="BI51">
        <v>3</v>
      </c>
      <c r="BJ51">
        <v>1</v>
      </c>
      <c r="BK51">
        <v>5</v>
      </c>
      <c r="BL51">
        <v>5</v>
      </c>
      <c r="BM51">
        <v>5</v>
      </c>
      <c r="BN51">
        <v>5</v>
      </c>
      <c r="BO51">
        <f t="shared" si="1"/>
        <v>4.1111111111111107</v>
      </c>
      <c r="BP51" s="1">
        <v>4111111111</v>
      </c>
      <c r="BQ51" t="s">
        <v>74</v>
      </c>
      <c r="BR51" t="s">
        <v>88</v>
      </c>
      <c r="BS51">
        <v>22</v>
      </c>
      <c r="BT51" t="s">
        <v>86</v>
      </c>
      <c r="BV51" t="s">
        <v>77</v>
      </c>
      <c r="BW51" t="s">
        <v>78</v>
      </c>
      <c r="BX51" t="s">
        <v>118</v>
      </c>
      <c r="BY51" t="s">
        <v>151</v>
      </c>
      <c r="BZ51">
        <v>2021</v>
      </c>
    </row>
    <row r="52" spans="1:78" x14ac:dyDescent="0.2">
      <c r="A52" t="s">
        <v>207</v>
      </c>
      <c r="B52">
        <v>1620045524285</v>
      </c>
      <c r="C52">
        <v>1620045950332</v>
      </c>
      <c r="D52">
        <f>Table13[[#This Row],[endTime]]-Table13[[#This Row],[startTime]]</f>
        <v>426047</v>
      </c>
      <c r="E52" t="s">
        <v>90</v>
      </c>
      <c r="F52">
        <v>15</v>
      </c>
      <c r="G52">
        <v>3</v>
      </c>
      <c r="H52">
        <v>3</v>
      </c>
      <c r="I52">
        <v>3</v>
      </c>
      <c r="J52">
        <v>2</v>
      </c>
      <c r="K52">
        <v>1</v>
      </c>
      <c r="L52">
        <v>3</v>
      </c>
      <c r="M52">
        <v>2</v>
      </c>
      <c r="N52">
        <v>5</v>
      </c>
      <c r="O52">
        <v>3</v>
      </c>
      <c r="P52">
        <f t="shared" si="0"/>
        <v>2.7777777777777777</v>
      </c>
      <c r="Q52">
        <v>2</v>
      </c>
      <c r="R52">
        <v>3</v>
      </c>
      <c r="S52">
        <v>2</v>
      </c>
      <c r="T52">
        <v>3</v>
      </c>
      <c r="U52">
        <v>4</v>
      </c>
      <c r="V52">
        <v>4</v>
      </c>
      <c r="W52">
        <v>2</v>
      </c>
      <c r="X52">
        <v>4</v>
      </c>
      <c r="Y52">
        <v>4</v>
      </c>
      <c r="Z52">
        <v>4</v>
      </c>
      <c r="AA52">
        <v>3</v>
      </c>
      <c r="AB52">
        <v>3</v>
      </c>
      <c r="AC52">
        <v>2</v>
      </c>
      <c r="AD52">
        <v>3</v>
      </c>
      <c r="AE52">
        <v>3</v>
      </c>
      <c r="AF52">
        <v>3</v>
      </c>
      <c r="AG52">
        <v>4</v>
      </c>
      <c r="AH52">
        <v>3</v>
      </c>
      <c r="AI52">
        <v>3</v>
      </c>
      <c r="AJ52">
        <v>4</v>
      </c>
      <c r="AK52">
        <v>3</v>
      </c>
      <c r="AL52">
        <v>2</v>
      </c>
      <c r="AM52">
        <v>3</v>
      </c>
      <c r="AN52">
        <v>3</v>
      </c>
      <c r="AO52">
        <v>3</v>
      </c>
      <c r="AP52">
        <v>4</v>
      </c>
      <c r="AQ52">
        <v>4</v>
      </c>
      <c r="AR52">
        <v>2</v>
      </c>
      <c r="AS52">
        <v>2</v>
      </c>
      <c r="AT52">
        <v>2</v>
      </c>
      <c r="AU52">
        <v>1</v>
      </c>
      <c r="AV52">
        <v>5</v>
      </c>
      <c r="AW52">
        <v>3</v>
      </c>
      <c r="AX52">
        <v>2</v>
      </c>
      <c r="AY52">
        <v>3</v>
      </c>
      <c r="AZ52">
        <v>3</v>
      </c>
      <c r="BA52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2.8333333333333335</v>
      </c>
      <c r="BB52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3.3333333333333335</v>
      </c>
      <c r="BC52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2.4444444444444446</v>
      </c>
      <c r="BD52">
        <f>AVERAGE(Table13[[#This Row],[motivationPos05]],Table13[[#This Row],[motivationPos14]],Table13[[#This Row],[motivationPos21]],Table13[[#This Row],[motivationPos27]],Table13[[#This Row],[motivationPos32]],Table13[[#This Row],[motivationPos36]])</f>
        <v>3.6666666666666665</v>
      </c>
      <c r="BE52">
        <f>AVERAGE(Table13[[#This Row],[attention]:[satisfaction]])</f>
        <v>3.0694444444444442</v>
      </c>
      <c r="BF52">
        <v>4</v>
      </c>
      <c r="BG52">
        <v>3</v>
      </c>
      <c r="BH52">
        <v>3</v>
      </c>
      <c r="BI52">
        <v>4</v>
      </c>
      <c r="BJ52">
        <v>4</v>
      </c>
      <c r="BK52">
        <v>4</v>
      </c>
      <c r="BL52">
        <v>3</v>
      </c>
      <c r="BM52">
        <v>4</v>
      </c>
      <c r="BN52">
        <v>4</v>
      </c>
      <c r="BO52">
        <f t="shared" si="1"/>
        <v>3.6666666666666665</v>
      </c>
      <c r="BP52" s="1">
        <v>3666666667</v>
      </c>
      <c r="BQ52" t="s">
        <v>87</v>
      </c>
      <c r="BR52" t="s">
        <v>91</v>
      </c>
      <c r="BS52">
        <v>21</v>
      </c>
      <c r="BT52" t="s">
        <v>86</v>
      </c>
      <c r="BU52" t="s">
        <v>107</v>
      </c>
      <c r="BV52" t="s">
        <v>77</v>
      </c>
      <c r="BW52" t="s">
        <v>78</v>
      </c>
      <c r="BX52" t="s">
        <v>120</v>
      </c>
      <c r="BY52" t="s">
        <v>151</v>
      </c>
      <c r="BZ52">
        <v>2023</v>
      </c>
    </row>
    <row r="53" spans="1:78" x14ac:dyDescent="0.2">
      <c r="A53" t="s">
        <v>208</v>
      </c>
      <c r="B53">
        <v>1620051620778</v>
      </c>
      <c r="C53">
        <v>1620052312741</v>
      </c>
      <c r="D53">
        <f>Table13[[#This Row],[endTime]]-Table13[[#This Row],[startTime]]</f>
        <v>691963</v>
      </c>
      <c r="E53" t="s">
        <v>80</v>
      </c>
      <c r="F53">
        <v>19</v>
      </c>
      <c r="G53">
        <v>5</v>
      </c>
      <c r="H53">
        <v>3</v>
      </c>
      <c r="I53">
        <v>5</v>
      </c>
      <c r="J53">
        <v>5</v>
      </c>
      <c r="K53">
        <v>4</v>
      </c>
      <c r="L53">
        <v>4</v>
      </c>
      <c r="M53">
        <v>3</v>
      </c>
      <c r="N53">
        <v>3</v>
      </c>
      <c r="O53">
        <v>4</v>
      </c>
      <c r="P53">
        <f t="shared" si="0"/>
        <v>4</v>
      </c>
      <c r="Q53">
        <v>5</v>
      </c>
      <c r="R53">
        <v>5</v>
      </c>
      <c r="S53">
        <v>4</v>
      </c>
      <c r="T53">
        <v>2</v>
      </c>
      <c r="U53">
        <v>5</v>
      </c>
      <c r="V53">
        <v>4</v>
      </c>
      <c r="W53">
        <v>5</v>
      </c>
      <c r="X53">
        <v>5</v>
      </c>
      <c r="Y53">
        <v>2</v>
      </c>
      <c r="Z53">
        <v>5</v>
      </c>
      <c r="AA53">
        <v>4</v>
      </c>
      <c r="AB53">
        <v>5</v>
      </c>
      <c r="AC53">
        <v>5</v>
      </c>
      <c r="AD53">
        <v>4</v>
      </c>
      <c r="AE53">
        <v>5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5</v>
      </c>
      <c r="AL53">
        <v>3</v>
      </c>
      <c r="AM53">
        <v>4</v>
      </c>
      <c r="AN53">
        <v>3</v>
      </c>
      <c r="AO53">
        <v>5</v>
      </c>
      <c r="AP53">
        <v>4</v>
      </c>
      <c r="AQ53">
        <v>5</v>
      </c>
      <c r="AR53">
        <v>5</v>
      </c>
      <c r="AS53">
        <v>4</v>
      </c>
      <c r="AT53">
        <v>3</v>
      </c>
      <c r="AU53">
        <v>5</v>
      </c>
      <c r="AV53">
        <v>5</v>
      </c>
      <c r="AW53">
        <v>3</v>
      </c>
      <c r="AX53">
        <v>2</v>
      </c>
      <c r="AY53">
        <v>4</v>
      </c>
      <c r="AZ53">
        <v>4</v>
      </c>
      <c r="BA53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4.333333333333333</v>
      </c>
      <c r="BB53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3.6666666666666665</v>
      </c>
      <c r="BC53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</v>
      </c>
      <c r="BD53">
        <f>AVERAGE(Table13[[#This Row],[motivationPos05]],Table13[[#This Row],[motivationPos14]],Table13[[#This Row],[motivationPos21]],Table13[[#This Row],[motivationPos27]],Table13[[#This Row],[motivationPos32]],Table13[[#This Row],[motivationPos36]])</f>
        <v>4.666666666666667</v>
      </c>
      <c r="BE53">
        <f>AVERAGE(Table13[[#This Row],[attention]:[satisfaction]])</f>
        <v>4.166666666666667</v>
      </c>
      <c r="BF53">
        <v>5</v>
      </c>
      <c r="BG53">
        <v>2</v>
      </c>
      <c r="BH53">
        <v>5</v>
      </c>
      <c r="BI53">
        <v>4</v>
      </c>
      <c r="BJ53">
        <v>3</v>
      </c>
      <c r="BK53">
        <v>5</v>
      </c>
      <c r="BL53">
        <v>5</v>
      </c>
      <c r="BM53">
        <v>5</v>
      </c>
      <c r="BN53">
        <v>5</v>
      </c>
      <c r="BO53">
        <f t="shared" si="1"/>
        <v>4.333333333333333</v>
      </c>
      <c r="BP53" s="1">
        <v>4333333333</v>
      </c>
      <c r="BQ53" t="s">
        <v>74</v>
      </c>
      <c r="BR53" t="s">
        <v>88</v>
      </c>
      <c r="BS53">
        <v>29</v>
      </c>
      <c r="BT53" t="s">
        <v>86</v>
      </c>
      <c r="BU53" t="s">
        <v>83</v>
      </c>
      <c r="BV53" t="s">
        <v>92</v>
      </c>
      <c r="BW53" t="s">
        <v>78</v>
      </c>
      <c r="BX53" t="s">
        <v>121</v>
      </c>
      <c r="BY53" t="s">
        <v>151</v>
      </c>
      <c r="BZ53">
        <v>2023</v>
      </c>
    </row>
    <row r="54" spans="1:78" x14ac:dyDescent="0.2">
      <c r="A54" t="s">
        <v>209</v>
      </c>
      <c r="B54">
        <v>1620232657120</v>
      </c>
      <c r="C54">
        <v>1620232728642</v>
      </c>
      <c r="D54">
        <f>Table13[[#This Row],[endTime]]-Table13[[#This Row],[startTime]]</f>
        <v>71522</v>
      </c>
      <c r="E54" t="s">
        <v>80</v>
      </c>
      <c r="F54">
        <v>3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f t="shared" si="0"/>
        <v>1</v>
      </c>
      <c r="Q54">
        <v>1</v>
      </c>
      <c r="R54">
        <v>2</v>
      </c>
      <c r="S54">
        <v>5</v>
      </c>
      <c r="T54">
        <v>2</v>
      </c>
      <c r="U54">
        <v>2</v>
      </c>
      <c r="V54">
        <v>2</v>
      </c>
      <c r="W54">
        <v>4</v>
      </c>
      <c r="X54">
        <v>2</v>
      </c>
      <c r="Y54">
        <v>2</v>
      </c>
      <c r="Z54">
        <v>2</v>
      </c>
      <c r="AA54">
        <v>2</v>
      </c>
      <c r="AB54">
        <v>3</v>
      </c>
      <c r="AC54">
        <v>2</v>
      </c>
      <c r="AD54">
        <v>3</v>
      </c>
      <c r="AE54">
        <v>4</v>
      </c>
      <c r="AF54">
        <v>3</v>
      </c>
      <c r="AG54">
        <v>2</v>
      </c>
      <c r="AH54">
        <v>3</v>
      </c>
      <c r="AI54">
        <v>4</v>
      </c>
      <c r="AK54">
        <v>1</v>
      </c>
      <c r="AL54">
        <v>3</v>
      </c>
      <c r="AM54">
        <v>4</v>
      </c>
      <c r="AN54">
        <v>4</v>
      </c>
      <c r="AO54">
        <v>4</v>
      </c>
      <c r="AP54">
        <v>1</v>
      </c>
      <c r="AQ54">
        <v>2</v>
      </c>
      <c r="AR54">
        <v>3</v>
      </c>
      <c r="AS54">
        <v>1</v>
      </c>
      <c r="AT54">
        <v>3</v>
      </c>
      <c r="AU54">
        <v>2</v>
      </c>
      <c r="AV54">
        <v>2</v>
      </c>
      <c r="AW54">
        <v>3</v>
      </c>
      <c r="AX54">
        <v>3</v>
      </c>
      <c r="AY54">
        <v>3</v>
      </c>
      <c r="AZ54">
        <v>3</v>
      </c>
      <c r="BA54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2.5454545454545454</v>
      </c>
      <c r="BB54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2.5555555555555554</v>
      </c>
      <c r="BC54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3.1111111111111112</v>
      </c>
      <c r="BD54">
        <f>AVERAGE(Table13[[#This Row],[motivationPos05]],Table13[[#This Row],[motivationPos14]],Table13[[#This Row],[motivationPos21]],Table13[[#This Row],[motivationPos27]],Table13[[#This Row],[motivationPos32]],Table13[[#This Row],[motivationPos36]])</f>
        <v>2.1666666666666665</v>
      </c>
      <c r="BE54">
        <f>AVERAGE(Table13[[#This Row],[attention]:[satisfaction]])</f>
        <v>2.5946969696969693</v>
      </c>
      <c r="BF54">
        <v>2</v>
      </c>
      <c r="BG54">
        <v>1</v>
      </c>
      <c r="BH54">
        <v>2</v>
      </c>
      <c r="BI54">
        <v>3</v>
      </c>
      <c r="BJ54">
        <v>2</v>
      </c>
      <c r="BK54">
        <v>3</v>
      </c>
      <c r="BL54">
        <v>2</v>
      </c>
      <c r="BM54">
        <v>3</v>
      </c>
      <c r="BN54">
        <v>3</v>
      </c>
      <c r="BO54">
        <f t="shared" si="1"/>
        <v>2.3333333333333335</v>
      </c>
      <c r="BP54" s="1">
        <v>2333333333</v>
      </c>
      <c r="BQ54" t="s">
        <v>87</v>
      </c>
      <c r="BR54" t="s">
        <v>75</v>
      </c>
      <c r="BS54">
        <v>26</v>
      </c>
      <c r="BT54" t="s">
        <v>82</v>
      </c>
      <c r="BU54" t="s">
        <v>152</v>
      </c>
      <c r="BV54" t="s">
        <v>122</v>
      </c>
      <c r="BW54" t="s">
        <v>78</v>
      </c>
      <c r="BX54" t="s">
        <v>79</v>
      </c>
      <c r="BY54" t="s">
        <v>97</v>
      </c>
      <c r="BZ54">
        <v>2021</v>
      </c>
    </row>
    <row r="55" spans="1:78" x14ac:dyDescent="0.2">
      <c r="A55" t="s">
        <v>210</v>
      </c>
      <c r="B55">
        <v>1620307925436</v>
      </c>
      <c r="C55">
        <v>1620308687746</v>
      </c>
      <c r="D55">
        <f>Table13[[#This Row],[endTime]]-Table13[[#This Row],[startTime]]</f>
        <v>762310</v>
      </c>
      <c r="E55" t="s">
        <v>73</v>
      </c>
      <c r="F55">
        <v>17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v>3</v>
      </c>
      <c r="N55">
        <v>4</v>
      </c>
      <c r="O55">
        <v>5</v>
      </c>
      <c r="P55">
        <f t="shared" si="0"/>
        <v>4</v>
      </c>
      <c r="Q55">
        <v>5</v>
      </c>
      <c r="R55">
        <v>3</v>
      </c>
      <c r="S55">
        <v>4</v>
      </c>
      <c r="T55">
        <v>3</v>
      </c>
      <c r="U55">
        <v>4</v>
      </c>
      <c r="V55">
        <v>3</v>
      </c>
      <c r="W55">
        <v>4</v>
      </c>
      <c r="X55">
        <v>5</v>
      </c>
      <c r="Y55">
        <v>3</v>
      </c>
      <c r="Z55">
        <v>4</v>
      </c>
      <c r="AA55">
        <v>4</v>
      </c>
      <c r="AB55">
        <v>5</v>
      </c>
      <c r="AC55">
        <v>3</v>
      </c>
      <c r="AD55">
        <v>3</v>
      </c>
      <c r="AE55">
        <v>3</v>
      </c>
      <c r="AF55">
        <v>3</v>
      </c>
      <c r="AG55">
        <v>4</v>
      </c>
      <c r="AH55">
        <v>2</v>
      </c>
      <c r="AI55">
        <v>4</v>
      </c>
      <c r="AJ55">
        <v>4</v>
      </c>
      <c r="AK55">
        <v>3</v>
      </c>
      <c r="AL55">
        <v>2</v>
      </c>
      <c r="AM55">
        <v>3</v>
      </c>
      <c r="AN55">
        <v>3</v>
      </c>
      <c r="AO55">
        <v>3</v>
      </c>
      <c r="AP55">
        <v>4</v>
      </c>
      <c r="AQ55">
        <v>4</v>
      </c>
      <c r="AR55">
        <v>3</v>
      </c>
      <c r="AS55">
        <v>3</v>
      </c>
      <c r="AT55">
        <v>3</v>
      </c>
      <c r="AU55">
        <v>4</v>
      </c>
      <c r="AV55">
        <v>4</v>
      </c>
      <c r="AW55">
        <v>3</v>
      </c>
      <c r="AX55">
        <v>4</v>
      </c>
      <c r="AY55">
        <v>3</v>
      </c>
      <c r="AZ55">
        <v>3</v>
      </c>
      <c r="BA55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3.5833333333333335</v>
      </c>
      <c r="BB55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3.1111111111111112</v>
      </c>
      <c r="BC55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55">
        <f>AVERAGE(Table13[[#This Row],[motivationPos05]],Table13[[#This Row],[motivationPos14]],Table13[[#This Row],[motivationPos21]],Table13[[#This Row],[motivationPos27]],Table13[[#This Row],[motivationPos32]],Table13[[#This Row],[motivationPos36]])</f>
        <v>3.5</v>
      </c>
      <c r="BE55">
        <f>AVERAGE(Table13[[#This Row],[attention]:[satisfaction]])</f>
        <v>3.4652777777777777</v>
      </c>
      <c r="BF55">
        <v>5</v>
      </c>
      <c r="BG55">
        <v>3</v>
      </c>
      <c r="BH55">
        <v>4</v>
      </c>
      <c r="BI55">
        <v>3</v>
      </c>
      <c r="BJ55">
        <v>4</v>
      </c>
      <c r="BK55">
        <v>4</v>
      </c>
      <c r="BL55">
        <v>4</v>
      </c>
      <c r="BM55">
        <v>4</v>
      </c>
      <c r="BN55">
        <v>3</v>
      </c>
      <c r="BO55">
        <f t="shared" si="1"/>
        <v>3.7777777777777777</v>
      </c>
      <c r="BP55" s="1">
        <v>3777777778</v>
      </c>
      <c r="BQ55" t="s">
        <v>74</v>
      </c>
      <c r="BR55" t="s">
        <v>75</v>
      </c>
      <c r="BS55">
        <v>34</v>
      </c>
      <c r="BT55" t="s">
        <v>82</v>
      </c>
      <c r="BU55" t="s">
        <v>152</v>
      </c>
      <c r="BV55" t="s">
        <v>92</v>
      </c>
      <c r="BW55" t="s">
        <v>103</v>
      </c>
      <c r="BY55" t="s">
        <v>97</v>
      </c>
    </row>
    <row r="56" spans="1:78" x14ac:dyDescent="0.2">
      <c r="A56" t="s">
        <v>211</v>
      </c>
      <c r="B56">
        <v>1620319728199</v>
      </c>
      <c r="C56">
        <v>1620321662994</v>
      </c>
      <c r="D56">
        <f>Table13[[#This Row],[endTime]]-Table13[[#This Row],[startTime]]</f>
        <v>1934795</v>
      </c>
      <c r="E56" t="s">
        <v>90</v>
      </c>
      <c r="F56">
        <v>16</v>
      </c>
      <c r="G56">
        <v>4</v>
      </c>
      <c r="H56">
        <v>3</v>
      </c>
      <c r="I56">
        <v>4</v>
      </c>
      <c r="J56">
        <v>2</v>
      </c>
      <c r="K56">
        <v>4</v>
      </c>
      <c r="L56">
        <v>4</v>
      </c>
      <c r="M56">
        <v>3</v>
      </c>
      <c r="N56">
        <v>4</v>
      </c>
      <c r="O56">
        <v>3</v>
      </c>
      <c r="P56">
        <f t="shared" si="0"/>
        <v>3.4444444444444446</v>
      </c>
      <c r="Q56">
        <v>2</v>
      </c>
      <c r="R56">
        <v>4</v>
      </c>
      <c r="S56">
        <v>3</v>
      </c>
      <c r="T56">
        <v>2</v>
      </c>
      <c r="U56">
        <v>4</v>
      </c>
      <c r="V56">
        <v>2</v>
      </c>
      <c r="W56">
        <v>5</v>
      </c>
      <c r="X56">
        <v>5</v>
      </c>
      <c r="Y56">
        <v>1</v>
      </c>
      <c r="Z56">
        <v>4</v>
      </c>
      <c r="AA56">
        <v>3</v>
      </c>
      <c r="AB56">
        <v>3</v>
      </c>
      <c r="AC56">
        <v>2</v>
      </c>
      <c r="AD56">
        <v>3</v>
      </c>
      <c r="AE56">
        <v>5</v>
      </c>
      <c r="AF56">
        <v>4</v>
      </c>
      <c r="AG56">
        <v>2</v>
      </c>
      <c r="AH56">
        <v>1</v>
      </c>
      <c r="AI56">
        <v>5</v>
      </c>
      <c r="AJ56">
        <v>5</v>
      </c>
      <c r="AK56">
        <v>4</v>
      </c>
      <c r="AL56">
        <v>4</v>
      </c>
      <c r="AM56">
        <v>4</v>
      </c>
      <c r="AN56">
        <v>1</v>
      </c>
      <c r="AO56">
        <v>2</v>
      </c>
      <c r="AP56">
        <v>5</v>
      </c>
      <c r="AQ56">
        <v>4</v>
      </c>
      <c r="AR56">
        <v>4</v>
      </c>
      <c r="AS56">
        <v>4</v>
      </c>
      <c r="AT56">
        <v>1</v>
      </c>
      <c r="AU56">
        <v>5</v>
      </c>
      <c r="AV56">
        <v>4</v>
      </c>
      <c r="AW56">
        <v>2</v>
      </c>
      <c r="AX56">
        <v>2</v>
      </c>
      <c r="AY56">
        <v>2</v>
      </c>
      <c r="AZ56">
        <v>4</v>
      </c>
      <c r="BA56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3.75</v>
      </c>
      <c r="BB56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2.6666666666666665</v>
      </c>
      <c r="BC56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2.7777777777777777</v>
      </c>
      <c r="BD56">
        <f>AVERAGE(Table13[[#This Row],[motivationPos05]],Table13[[#This Row],[motivationPos14]],Table13[[#This Row],[motivationPos21]],Table13[[#This Row],[motivationPos27]],Table13[[#This Row],[motivationPos32]],Table13[[#This Row],[motivationPos36]])</f>
        <v>3.8333333333333335</v>
      </c>
      <c r="BE56">
        <f>AVERAGE(Table13[[#This Row],[attention]:[satisfaction]])</f>
        <v>3.2569444444444442</v>
      </c>
      <c r="BF56">
        <v>4</v>
      </c>
      <c r="BG56">
        <v>5</v>
      </c>
      <c r="BH56">
        <v>2</v>
      </c>
      <c r="BI56">
        <v>4</v>
      </c>
      <c r="BJ56">
        <v>2</v>
      </c>
      <c r="BK56">
        <v>4</v>
      </c>
      <c r="BL56">
        <v>4</v>
      </c>
      <c r="BM56">
        <v>4</v>
      </c>
      <c r="BN56">
        <v>5</v>
      </c>
      <c r="BO56">
        <f t="shared" si="1"/>
        <v>3.7777777777777777</v>
      </c>
      <c r="BP56" s="1">
        <v>3777777778</v>
      </c>
      <c r="BQ56" t="s">
        <v>87</v>
      </c>
      <c r="BR56" t="s">
        <v>91</v>
      </c>
      <c r="BS56">
        <v>20</v>
      </c>
      <c r="BT56" t="s">
        <v>86</v>
      </c>
      <c r="BU56" t="s">
        <v>123</v>
      </c>
      <c r="BV56" t="s">
        <v>77</v>
      </c>
      <c r="BW56" t="s">
        <v>78</v>
      </c>
      <c r="BX56" t="s">
        <v>120</v>
      </c>
      <c r="BY56" t="s">
        <v>151</v>
      </c>
      <c r="BZ56">
        <v>2022</v>
      </c>
    </row>
    <row r="57" spans="1:78" x14ac:dyDescent="0.2">
      <c r="A57" t="s">
        <v>212</v>
      </c>
      <c r="B57">
        <v>1620501723413</v>
      </c>
      <c r="C57">
        <v>1620503184448</v>
      </c>
      <c r="D57">
        <f>Table13[[#This Row],[endTime]]-Table13[[#This Row],[startTime]]</f>
        <v>1461035</v>
      </c>
      <c r="E57" t="s">
        <v>73</v>
      </c>
      <c r="F57">
        <v>15</v>
      </c>
      <c r="G57">
        <v>3</v>
      </c>
      <c r="H57">
        <v>3</v>
      </c>
      <c r="I57">
        <v>4</v>
      </c>
      <c r="J57">
        <v>3</v>
      </c>
      <c r="K57">
        <v>4</v>
      </c>
      <c r="L57">
        <v>3</v>
      </c>
      <c r="M57">
        <v>4</v>
      </c>
      <c r="N57">
        <v>2</v>
      </c>
      <c r="O57">
        <v>4</v>
      </c>
      <c r="P57">
        <f t="shared" si="0"/>
        <v>3.3333333333333335</v>
      </c>
      <c r="Q57">
        <v>3</v>
      </c>
      <c r="R57">
        <v>4</v>
      </c>
      <c r="S57">
        <v>3</v>
      </c>
      <c r="T57">
        <v>2</v>
      </c>
      <c r="U57">
        <v>3</v>
      </c>
      <c r="V57">
        <v>3</v>
      </c>
      <c r="W57">
        <v>4</v>
      </c>
      <c r="X57">
        <v>4</v>
      </c>
      <c r="Y57">
        <v>3</v>
      </c>
      <c r="Z57">
        <v>3</v>
      </c>
      <c r="AA57">
        <v>3</v>
      </c>
      <c r="AB57">
        <v>4</v>
      </c>
      <c r="AC57">
        <v>3</v>
      </c>
      <c r="AD57">
        <v>2</v>
      </c>
      <c r="AE57">
        <v>5</v>
      </c>
      <c r="AF57">
        <v>2</v>
      </c>
      <c r="AG57">
        <v>3</v>
      </c>
      <c r="AH57">
        <v>3</v>
      </c>
      <c r="AI57">
        <v>4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4</v>
      </c>
      <c r="AP57">
        <v>4</v>
      </c>
      <c r="AQ57">
        <v>3</v>
      </c>
      <c r="AR57">
        <v>4</v>
      </c>
      <c r="AS57">
        <v>5</v>
      </c>
      <c r="AT57">
        <v>1</v>
      </c>
      <c r="AU57">
        <v>5</v>
      </c>
      <c r="AV57">
        <v>5</v>
      </c>
      <c r="AW57">
        <v>5</v>
      </c>
      <c r="AX57">
        <v>4</v>
      </c>
      <c r="AY57">
        <v>3</v>
      </c>
      <c r="AZ57">
        <v>5</v>
      </c>
      <c r="BA57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3.8333333333333335</v>
      </c>
      <c r="BB57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</v>
      </c>
      <c r="BC57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3.3333333333333335</v>
      </c>
      <c r="BD57">
        <f>AVERAGE(Table13[[#This Row],[motivationPos05]],Table13[[#This Row],[motivationPos14]],Table13[[#This Row],[motivationPos21]],Table13[[#This Row],[motivationPos27]],Table13[[#This Row],[motivationPos32]],Table13[[#This Row],[motivationPos36]])</f>
        <v>3.5</v>
      </c>
      <c r="BE57">
        <f>AVERAGE(Table13[[#This Row],[attention]:[satisfaction]])</f>
        <v>3.416666666666667</v>
      </c>
      <c r="BF57">
        <v>5</v>
      </c>
      <c r="BG57">
        <v>5</v>
      </c>
      <c r="BH57">
        <v>5</v>
      </c>
      <c r="BI57">
        <v>5</v>
      </c>
      <c r="BJ57">
        <v>2</v>
      </c>
      <c r="BK57">
        <v>3</v>
      </c>
      <c r="BL57">
        <v>3</v>
      </c>
      <c r="BM57">
        <v>5</v>
      </c>
      <c r="BN57">
        <v>5</v>
      </c>
      <c r="BO57">
        <f t="shared" si="1"/>
        <v>4.2222222222222223</v>
      </c>
      <c r="BP57" s="1">
        <v>4222222222</v>
      </c>
      <c r="BQ57" t="s">
        <v>87</v>
      </c>
      <c r="BR57" t="s">
        <v>88</v>
      </c>
      <c r="BS57">
        <v>49</v>
      </c>
      <c r="BT57" t="s">
        <v>86</v>
      </c>
      <c r="BU57" t="s">
        <v>152</v>
      </c>
      <c r="BV57" t="s">
        <v>122</v>
      </c>
      <c r="BW57" t="s">
        <v>78</v>
      </c>
      <c r="BX57" t="s">
        <v>79</v>
      </c>
      <c r="BY57" t="s">
        <v>151</v>
      </c>
      <c r="BZ57">
        <v>2022</v>
      </c>
    </row>
    <row r="58" spans="1:78" x14ac:dyDescent="0.2">
      <c r="A58" t="s">
        <v>213</v>
      </c>
      <c r="B58">
        <v>1621354448223</v>
      </c>
      <c r="C58">
        <v>1621355293503</v>
      </c>
      <c r="D58">
        <f>Table13[[#This Row],[endTime]]-Table13[[#This Row],[startTime]]</f>
        <v>845280</v>
      </c>
      <c r="E58" t="s">
        <v>73</v>
      </c>
      <c r="F58">
        <v>18</v>
      </c>
      <c r="G58">
        <v>2</v>
      </c>
      <c r="H58">
        <v>3</v>
      </c>
      <c r="I58">
        <v>4</v>
      </c>
      <c r="J58">
        <v>2</v>
      </c>
      <c r="K58">
        <v>4</v>
      </c>
      <c r="L58">
        <v>3</v>
      </c>
      <c r="M58">
        <v>5</v>
      </c>
      <c r="N58">
        <v>5</v>
      </c>
      <c r="O58">
        <v>4</v>
      </c>
      <c r="P58">
        <f t="shared" si="0"/>
        <v>3.5555555555555554</v>
      </c>
      <c r="Q58">
        <v>4</v>
      </c>
      <c r="R58">
        <v>3</v>
      </c>
      <c r="S58">
        <v>5</v>
      </c>
      <c r="T58">
        <v>3</v>
      </c>
      <c r="U58">
        <v>4</v>
      </c>
      <c r="V58">
        <v>2</v>
      </c>
      <c r="W58">
        <v>4</v>
      </c>
      <c r="X58">
        <v>3</v>
      </c>
      <c r="Y58">
        <v>1</v>
      </c>
      <c r="Z58">
        <v>3</v>
      </c>
      <c r="AA58">
        <v>3</v>
      </c>
      <c r="AB58">
        <v>4</v>
      </c>
      <c r="AC58">
        <v>2</v>
      </c>
      <c r="AD58">
        <v>3</v>
      </c>
      <c r="AE58">
        <v>3</v>
      </c>
      <c r="AF58">
        <v>5</v>
      </c>
      <c r="AG58">
        <v>3</v>
      </c>
      <c r="AH58">
        <v>1</v>
      </c>
      <c r="AI58">
        <v>4</v>
      </c>
      <c r="AJ58">
        <v>3</v>
      </c>
      <c r="AK58">
        <v>3</v>
      </c>
      <c r="AL58">
        <v>4</v>
      </c>
      <c r="AM58">
        <v>3</v>
      </c>
      <c r="AN58">
        <v>1</v>
      </c>
      <c r="AO58">
        <v>4</v>
      </c>
      <c r="AP58">
        <v>1</v>
      </c>
      <c r="AQ58">
        <v>4</v>
      </c>
      <c r="AR58">
        <v>2</v>
      </c>
      <c r="AS58">
        <v>5</v>
      </c>
      <c r="AT58">
        <v>1</v>
      </c>
      <c r="AU58">
        <v>5</v>
      </c>
      <c r="AV58">
        <v>5</v>
      </c>
      <c r="AW58">
        <v>3</v>
      </c>
      <c r="AX58">
        <v>5</v>
      </c>
      <c r="AY58">
        <v>3</v>
      </c>
      <c r="AZ58">
        <v>3</v>
      </c>
      <c r="BA58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3.25</v>
      </c>
      <c r="BB58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2.2222222222222223</v>
      </c>
      <c r="BC58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3.7777777777777777</v>
      </c>
      <c r="BD58">
        <f>AVERAGE(Table13[[#This Row],[motivationPos05]],Table13[[#This Row],[motivationPos14]],Table13[[#This Row],[motivationPos21]],Table13[[#This Row],[motivationPos27]],Table13[[#This Row],[motivationPos32]],Table13[[#This Row],[motivationPos36]])</f>
        <v>3.6666666666666665</v>
      </c>
      <c r="BE58">
        <f>AVERAGE(Table13[[#This Row],[attention]:[satisfaction]])</f>
        <v>3.2291666666666665</v>
      </c>
      <c r="BF58">
        <v>5</v>
      </c>
      <c r="BG58">
        <v>1</v>
      </c>
      <c r="BH58">
        <v>4</v>
      </c>
      <c r="BI58">
        <v>3</v>
      </c>
      <c r="BJ58">
        <v>5</v>
      </c>
      <c r="BK58">
        <v>5</v>
      </c>
      <c r="BL58">
        <v>5</v>
      </c>
      <c r="BM58">
        <v>4</v>
      </c>
      <c r="BN58">
        <v>5</v>
      </c>
      <c r="BO58">
        <f t="shared" si="1"/>
        <v>4.1111111111111107</v>
      </c>
      <c r="BP58" s="1">
        <v>4111111111</v>
      </c>
      <c r="BQ58" t="s">
        <v>74</v>
      </c>
      <c r="BR58" t="s">
        <v>75</v>
      </c>
      <c r="BS58">
        <v>27</v>
      </c>
      <c r="BT58" t="s">
        <v>86</v>
      </c>
      <c r="BU58" t="s">
        <v>107</v>
      </c>
      <c r="BV58" t="s">
        <v>77</v>
      </c>
      <c r="BW58" t="s">
        <v>78</v>
      </c>
      <c r="BX58" t="s">
        <v>124</v>
      </c>
      <c r="BY58" t="s">
        <v>151</v>
      </c>
      <c r="BZ58">
        <v>2023</v>
      </c>
    </row>
    <row r="59" spans="1:78" x14ac:dyDescent="0.2">
      <c r="A59" t="s">
        <v>214</v>
      </c>
      <c r="B59">
        <v>1621358877191</v>
      </c>
      <c r="C59">
        <v>1621359369529</v>
      </c>
      <c r="D59">
        <f>Table13[[#This Row],[endTime]]-Table13[[#This Row],[startTime]]</f>
        <v>492338</v>
      </c>
      <c r="E59" t="s">
        <v>90</v>
      </c>
      <c r="F59">
        <v>14</v>
      </c>
      <c r="G59">
        <v>4</v>
      </c>
      <c r="H59">
        <v>3</v>
      </c>
      <c r="I59">
        <v>4</v>
      </c>
      <c r="J59">
        <v>4</v>
      </c>
      <c r="K59">
        <v>5</v>
      </c>
      <c r="L59">
        <v>3</v>
      </c>
      <c r="M59">
        <v>5</v>
      </c>
      <c r="N59">
        <v>4</v>
      </c>
      <c r="O59">
        <v>4</v>
      </c>
      <c r="P59">
        <f t="shared" si="0"/>
        <v>4</v>
      </c>
      <c r="Q59">
        <v>5</v>
      </c>
      <c r="R59">
        <v>3</v>
      </c>
      <c r="S59">
        <v>3</v>
      </c>
      <c r="T59">
        <v>3</v>
      </c>
      <c r="U59">
        <v>4</v>
      </c>
      <c r="V59">
        <v>4</v>
      </c>
      <c r="W59">
        <v>2</v>
      </c>
      <c r="X59">
        <v>5</v>
      </c>
      <c r="Y59">
        <v>5</v>
      </c>
      <c r="Z59">
        <v>4</v>
      </c>
      <c r="AA59">
        <v>4</v>
      </c>
      <c r="AB59">
        <v>5</v>
      </c>
      <c r="AC59">
        <v>5</v>
      </c>
      <c r="AD59">
        <v>4</v>
      </c>
      <c r="AE59">
        <v>4</v>
      </c>
      <c r="AF59">
        <v>3</v>
      </c>
      <c r="AG59">
        <v>4</v>
      </c>
      <c r="AH59">
        <v>4</v>
      </c>
      <c r="AI59">
        <v>4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3</v>
      </c>
      <c r="AP59">
        <v>4</v>
      </c>
      <c r="AQ59">
        <v>2</v>
      </c>
      <c r="AR59">
        <v>3</v>
      </c>
      <c r="AS59">
        <v>5</v>
      </c>
      <c r="AT59">
        <v>3</v>
      </c>
      <c r="AU59">
        <v>5</v>
      </c>
      <c r="AV59">
        <v>4</v>
      </c>
      <c r="AW59">
        <v>3</v>
      </c>
      <c r="AX59">
        <v>5</v>
      </c>
      <c r="AY59">
        <v>4</v>
      </c>
      <c r="AZ59">
        <v>4</v>
      </c>
      <c r="BA59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4.166666666666667</v>
      </c>
      <c r="BB59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3.7777777777777777</v>
      </c>
      <c r="BC59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3.7777777777777777</v>
      </c>
      <c r="BD59">
        <f>AVERAGE(Table13[[#This Row],[motivationPos05]],Table13[[#This Row],[motivationPos14]],Table13[[#This Row],[motivationPos21]],Table13[[#This Row],[motivationPos27]],Table13[[#This Row],[motivationPos32]],Table13[[#This Row],[motivationPos36]])</f>
        <v>3.6666666666666665</v>
      </c>
      <c r="BE59">
        <f>AVERAGE(Table13[[#This Row],[attention]:[satisfaction]])</f>
        <v>3.8472222222222219</v>
      </c>
      <c r="BF59">
        <v>4</v>
      </c>
      <c r="BG59">
        <v>5</v>
      </c>
      <c r="BH59">
        <v>4</v>
      </c>
      <c r="BI59">
        <v>4</v>
      </c>
      <c r="BJ59">
        <v>4</v>
      </c>
      <c r="BK59">
        <v>4</v>
      </c>
      <c r="BL59">
        <v>4</v>
      </c>
      <c r="BM59">
        <v>5</v>
      </c>
      <c r="BN59">
        <v>5</v>
      </c>
      <c r="BO59">
        <f t="shared" si="1"/>
        <v>4.333333333333333</v>
      </c>
      <c r="BP59" s="1">
        <v>4333333333</v>
      </c>
      <c r="BQ59" t="s">
        <v>74</v>
      </c>
      <c r="BR59" t="s">
        <v>91</v>
      </c>
      <c r="BS59">
        <v>39</v>
      </c>
      <c r="BT59" t="s">
        <v>86</v>
      </c>
      <c r="BU59" t="s">
        <v>125</v>
      </c>
      <c r="BV59" t="s">
        <v>77</v>
      </c>
      <c r="BW59" t="s">
        <v>103</v>
      </c>
      <c r="BX59" t="s">
        <v>126</v>
      </c>
      <c r="BY59" t="s">
        <v>85</v>
      </c>
      <c r="BZ59">
        <v>0</v>
      </c>
    </row>
    <row r="60" spans="1:78" x14ac:dyDescent="0.2">
      <c r="A60" t="s">
        <v>215</v>
      </c>
      <c r="B60">
        <v>1621431041238</v>
      </c>
      <c r="C60">
        <v>1621431626377</v>
      </c>
      <c r="D60">
        <f>Table13[[#This Row],[endTime]]-Table13[[#This Row],[startTime]]</f>
        <v>585139</v>
      </c>
      <c r="E60" t="s">
        <v>90</v>
      </c>
      <c r="F60">
        <v>17</v>
      </c>
      <c r="G60">
        <v>2</v>
      </c>
      <c r="H60">
        <v>2</v>
      </c>
      <c r="I60">
        <v>2</v>
      </c>
      <c r="J60">
        <v>1</v>
      </c>
      <c r="K60">
        <v>2</v>
      </c>
      <c r="L60">
        <v>1</v>
      </c>
      <c r="M60">
        <v>4</v>
      </c>
      <c r="N60">
        <v>3</v>
      </c>
      <c r="O60">
        <v>3</v>
      </c>
      <c r="P60">
        <f t="shared" si="0"/>
        <v>2.2222222222222223</v>
      </c>
      <c r="Q60">
        <v>3</v>
      </c>
      <c r="R60">
        <v>4</v>
      </c>
      <c r="S60">
        <v>5</v>
      </c>
      <c r="T60">
        <v>1</v>
      </c>
      <c r="U60">
        <v>5</v>
      </c>
      <c r="V60">
        <v>3</v>
      </c>
      <c r="W60">
        <v>5</v>
      </c>
      <c r="X60">
        <v>4</v>
      </c>
      <c r="Y60">
        <v>1</v>
      </c>
      <c r="Z60">
        <v>4</v>
      </c>
      <c r="AA60">
        <v>1</v>
      </c>
      <c r="AB60">
        <v>4</v>
      </c>
      <c r="AC60">
        <v>4</v>
      </c>
      <c r="AD60">
        <v>4</v>
      </c>
      <c r="AE60">
        <v>4</v>
      </c>
      <c r="AF60">
        <v>3</v>
      </c>
      <c r="AG60">
        <v>4</v>
      </c>
      <c r="AH60">
        <v>1</v>
      </c>
      <c r="AI60">
        <v>5</v>
      </c>
      <c r="AJ60">
        <v>5</v>
      </c>
      <c r="AK60">
        <v>4</v>
      </c>
      <c r="AL60">
        <v>5</v>
      </c>
      <c r="AM60">
        <v>4</v>
      </c>
      <c r="AN60">
        <v>4</v>
      </c>
      <c r="AO60">
        <v>2</v>
      </c>
      <c r="AP60">
        <v>5</v>
      </c>
      <c r="AQ60">
        <v>5</v>
      </c>
      <c r="AR60">
        <v>2</v>
      </c>
      <c r="AS60">
        <v>4</v>
      </c>
      <c r="AT60">
        <v>3</v>
      </c>
      <c r="AU60">
        <v>2</v>
      </c>
      <c r="AV60">
        <v>5</v>
      </c>
      <c r="AW60">
        <v>3</v>
      </c>
      <c r="AX60">
        <v>5</v>
      </c>
      <c r="AY60">
        <v>4</v>
      </c>
      <c r="AZ60">
        <v>4</v>
      </c>
      <c r="BA60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3.5833333333333335</v>
      </c>
      <c r="BB60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</v>
      </c>
      <c r="BC60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3.7777777777777777</v>
      </c>
      <c r="BD60">
        <f>AVERAGE(Table13[[#This Row],[motivationPos05]],Table13[[#This Row],[motivationPos14]],Table13[[#This Row],[motivationPos21]],Table13[[#This Row],[motivationPos27]],Table13[[#This Row],[motivationPos32]],Table13[[#This Row],[motivationPos36]])</f>
        <v>4.5</v>
      </c>
      <c r="BE60">
        <f>AVERAGE(Table13[[#This Row],[attention]:[satisfaction]])</f>
        <v>3.7152777777777777</v>
      </c>
      <c r="BF60">
        <v>5</v>
      </c>
      <c r="BG60">
        <v>5</v>
      </c>
      <c r="BH60">
        <v>5</v>
      </c>
      <c r="BI60">
        <v>5</v>
      </c>
      <c r="BJ60">
        <v>5</v>
      </c>
      <c r="BK60">
        <v>5</v>
      </c>
      <c r="BL60">
        <v>4</v>
      </c>
      <c r="BM60">
        <v>5</v>
      </c>
      <c r="BN60">
        <v>5</v>
      </c>
      <c r="BO60">
        <f t="shared" si="1"/>
        <v>4.8888888888888893</v>
      </c>
      <c r="BP60" s="1">
        <v>4888888889</v>
      </c>
      <c r="BQ60" t="s">
        <v>87</v>
      </c>
      <c r="BR60" t="s">
        <v>91</v>
      </c>
      <c r="BS60">
        <v>26</v>
      </c>
      <c r="BT60" t="s">
        <v>82</v>
      </c>
      <c r="BU60" t="s">
        <v>107</v>
      </c>
      <c r="BV60" t="s">
        <v>112</v>
      </c>
      <c r="BW60" t="s">
        <v>78</v>
      </c>
      <c r="BX60" t="s">
        <v>127</v>
      </c>
      <c r="BY60" t="s">
        <v>97</v>
      </c>
      <c r="BZ60">
        <v>2020</v>
      </c>
    </row>
    <row r="61" spans="1:78" x14ac:dyDescent="0.2">
      <c r="A61" t="s">
        <v>216</v>
      </c>
      <c r="B61">
        <v>1622049129542</v>
      </c>
      <c r="C61">
        <v>1622050476425</v>
      </c>
      <c r="D61">
        <f>Table13[[#This Row],[endTime]]-Table13[[#This Row],[startTime]]</f>
        <v>1346883</v>
      </c>
      <c r="E61" t="s">
        <v>90</v>
      </c>
      <c r="F61">
        <v>11</v>
      </c>
      <c r="G61">
        <v>4</v>
      </c>
      <c r="H61">
        <v>4</v>
      </c>
      <c r="I61">
        <v>4</v>
      </c>
      <c r="J61">
        <v>3</v>
      </c>
      <c r="K61">
        <v>4</v>
      </c>
      <c r="L61">
        <v>3</v>
      </c>
      <c r="M61">
        <v>5</v>
      </c>
      <c r="N61">
        <v>5</v>
      </c>
      <c r="O61">
        <v>5</v>
      </c>
      <c r="P61">
        <f t="shared" si="0"/>
        <v>4.1111111111111107</v>
      </c>
      <c r="Q61">
        <v>5</v>
      </c>
      <c r="R61">
        <v>5</v>
      </c>
      <c r="S61">
        <v>4</v>
      </c>
      <c r="T61">
        <v>4</v>
      </c>
      <c r="U61">
        <v>4</v>
      </c>
      <c r="V61">
        <v>5</v>
      </c>
      <c r="W61">
        <v>3</v>
      </c>
      <c r="X61">
        <v>5</v>
      </c>
      <c r="Y61">
        <v>2</v>
      </c>
      <c r="Z61">
        <v>4</v>
      </c>
      <c r="AA61">
        <v>1</v>
      </c>
      <c r="AB61">
        <v>4</v>
      </c>
      <c r="AC61">
        <v>4</v>
      </c>
      <c r="AD61">
        <v>5</v>
      </c>
      <c r="AE61">
        <v>5</v>
      </c>
      <c r="AF61">
        <v>5</v>
      </c>
      <c r="AG61">
        <v>5</v>
      </c>
      <c r="AH61">
        <v>3</v>
      </c>
      <c r="AI61">
        <v>4</v>
      </c>
      <c r="AJ61">
        <v>5</v>
      </c>
      <c r="AK61">
        <v>5</v>
      </c>
      <c r="AL61">
        <v>3</v>
      </c>
      <c r="AM61">
        <v>4</v>
      </c>
      <c r="AN61">
        <v>3</v>
      </c>
      <c r="AO61">
        <v>5</v>
      </c>
      <c r="AP61">
        <v>5</v>
      </c>
      <c r="AQ61">
        <v>3</v>
      </c>
      <c r="AR61">
        <v>5</v>
      </c>
      <c r="AS61">
        <v>3</v>
      </c>
      <c r="AT61">
        <v>1</v>
      </c>
      <c r="AU61">
        <v>5</v>
      </c>
      <c r="AV61">
        <v>3</v>
      </c>
      <c r="AW61">
        <v>4</v>
      </c>
      <c r="AX61">
        <v>4</v>
      </c>
      <c r="AY61">
        <v>3</v>
      </c>
      <c r="AZ61">
        <v>4</v>
      </c>
      <c r="BA61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4.083333333333333</v>
      </c>
      <c r="BB61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3.6666666666666665</v>
      </c>
      <c r="BC61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</v>
      </c>
      <c r="BD61">
        <f>AVERAGE(Table13[[#This Row],[motivationPos05]],Table13[[#This Row],[motivationPos14]],Table13[[#This Row],[motivationPos21]],Table13[[#This Row],[motivationPos27]],Table13[[#This Row],[motivationPos32]],Table13[[#This Row],[motivationPos36]])</f>
        <v>4</v>
      </c>
      <c r="BE61">
        <f>AVERAGE(Table13[[#This Row],[attention]:[satisfaction]])</f>
        <v>3.9375</v>
      </c>
      <c r="BF61">
        <v>4</v>
      </c>
      <c r="BG61">
        <v>3</v>
      </c>
      <c r="BH61">
        <v>4</v>
      </c>
      <c r="BI61">
        <v>5</v>
      </c>
      <c r="BJ61">
        <v>5</v>
      </c>
      <c r="BK61">
        <v>5</v>
      </c>
      <c r="BL61">
        <v>3</v>
      </c>
      <c r="BM61">
        <v>3</v>
      </c>
      <c r="BN61">
        <v>2</v>
      </c>
      <c r="BO61">
        <f t="shared" si="1"/>
        <v>3.7777777777777777</v>
      </c>
      <c r="BP61" s="1">
        <v>3777777778</v>
      </c>
      <c r="BQ61" t="s">
        <v>87</v>
      </c>
      <c r="BR61" t="s">
        <v>91</v>
      </c>
      <c r="BS61">
        <v>19</v>
      </c>
      <c r="BT61" t="s">
        <v>82</v>
      </c>
      <c r="BU61" t="s">
        <v>128</v>
      </c>
      <c r="BV61" t="s">
        <v>77</v>
      </c>
      <c r="BW61" t="s">
        <v>78</v>
      </c>
      <c r="BX61" t="s">
        <v>79</v>
      </c>
      <c r="BY61" t="s">
        <v>151</v>
      </c>
      <c r="BZ61">
        <v>2022</v>
      </c>
    </row>
    <row r="62" spans="1:78" x14ac:dyDescent="0.2">
      <c r="A62" t="s">
        <v>217</v>
      </c>
      <c r="B62">
        <v>1622050094448</v>
      </c>
      <c r="C62">
        <v>1622050858732</v>
      </c>
      <c r="D62">
        <f>Table13[[#This Row],[endTime]]-Table13[[#This Row],[startTime]]</f>
        <v>764284</v>
      </c>
      <c r="E62" t="s">
        <v>80</v>
      </c>
      <c r="F62">
        <v>18</v>
      </c>
      <c r="G62">
        <v>3</v>
      </c>
      <c r="H62">
        <v>2</v>
      </c>
      <c r="I62">
        <v>3</v>
      </c>
      <c r="J62">
        <v>3</v>
      </c>
      <c r="K62">
        <v>3</v>
      </c>
      <c r="L62">
        <v>3</v>
      </c>
      <c r="M62">
        <v>3</v>
      </c>
      <c r="N62">
        <v>3</v>
      </c>
      <c r="O62">
        <v>3</v>
      </c>
      <c r="P62">
        <f t="shared" si="0"/>
        <v>2.8888888888888888</v>
      </c>
      <c r="Q62">
        <v>3</v>
      </c>
      <c r="R62">
        <v>2</v>
      </c>
      <c r="S62">
        <v>3</v>
      </c>
      <c r="T62">
        <v>3</v>
      </c>
      <c r="U62">
        <v>4</v>
      </c>
      <c r="V62">
        <v>3</v>
      </c>
      <c r="W62">
        <v>4</v>
      </c>
      <c r="X62">
        <v>3</v>
      </c>
      <c r="Y62">
        <v>2</v>
      </c>
      <c r="Z62">
        <v>4</v>
      </c>
      <c r="AA62">
        <v>3</v>
      </c>
      <c r="AB62">
        <v>2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2</v>
      </c>
      <c r="AI62">
        <v>3</v>
      </c>
      <c r="AJ62">
        <v>3</v>
      </c>
      <c r="AK62">
        <v>3</v>
      </c>
      <c r="AL62">
        <v>3</v>
      </c>
      <c r="AM62">
        <v>2</v>
      </c>
      <c r="AN62">
        <v>2</v>
      </c>
      <c r="AO62">
        <v>3</v>
      </c>
      <c r="AP62">
        <v>4</v>
      </c>
      <c r="AQ62">
        <v>1</v>
      </c>
      <c r="AR62">
        <v>2</v>
      </c>
      <c r="AS62">
        <v>3</v>
      </c>
      <c r="AT62">
        <v>2</v>
      </c>
      <c r="AU62">
        <v>3</v>
      </c>
      <c r="AV62">
        <v>4</v>
      </c>
      <c r="AW62">
        <v>3</v>
      </c>
      <c r="AX62">
        <v>3</v>
      </c>
      <c r="AY62">
        <v>3</v>
      </c>
      <c r="AZ62">
        <v>3</v>
      </c>
      <c r="BA62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2.6666666666666665</v>
      </c>
      <c r="BB62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2.7777777777777777</v>
      </c>
      <c r="BC62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3.1111111111111112</v>
      </c>
      <c r="BD62">
        <f>AVERAGE(Table13[[#This Row],[motivationPos05]],Table13[[#This Row],[motivationPos14]],Table13[[#This Row],[motivationPos21]],Table13[[#This Row],[motivationPos27]],Table13[[#This Row],[motivationPos32]],Table13[[#This Row],[motivationPos36]])</f>
        <v>3</v>
      </c>
      <c r="BE62">
        <f>AVERAGE(Table13[[#This Row],[attention]:[satisfaction]])</f>
        <v>2.8888888888888888</v>
      </c>
      <c r="BF62">
        <v>3</v>
      </c>
      <c r="BG62">
        <v>4</v>
      </c>
      <c r="BH62">
        <v>3</v>
      </c>
      <c r="BI62">
        <v>2</v>
      </c>
      <c r="BJ62">
        <v>3</v>
      </c>
      <c r="BK62">
        <v>3</v>
      </c>
      <c r="BL62">
        <v>3</v>
      </c>
      <c r="BM62">
        <v>2</v>
      </c>
      <c r="BN62">
        <v>3</v>
      </c>
      <c r="BO62">
        <f t="shared" si="1"/>
        <v>2.8888888888888888</v>
      </c>
      <c r="BP62" s="1">
        <v>2888888889</v>
      </c>
      <c r="BQ62" t="s">
        <v>87</v>
      </c>
      <c r="BR62" t="s">
        <v>75</v>
      </c>
      <c r="BS62">
        <v>20</v>
      </c>
      <c r="BT62" t="s">
        <v>82</v>
      </c>
      <c r="BU62" t="s">
        <v>128</v>
      </c>
      <c r="BV62" t="s">
        <v>92</v>
      </c>
      <c r="BW62" t="s">
        <v>78</v>
      </c>
      <c r="BX62" t="s">
        <v>129</v>
      </c>
      <c r="BY62" t="s">
        <v>151</v>
      </c>
      <c r="BZ62">
        <v>2024</v>
      </c>
    </row>
    <row r="63" spans="1:78" x14ac:dyDescent="0.2">
      <c r="A63" t="s">
        <v>218</v>
      </c>
      <c r="B63">
        <v>1622050998635</v>
      </c>
      <c r="C63">
        <v>1622051988998</v>
      </c>
      <c r="D63">
        <f>Table13[[#This Row],[endTime]]-Table13[[#This Row],[startTime]]</f>
        <v>990363</v>
      </c>
      <c r="E63" t="s">
        <v>73</v>
      </c>
      <c r="F63">
        <v>7</v>
      </c>
      <c r="G63">
        <v>4</v>
      </c>
      <c r="H63">
        <v>2</v>
      </c>
      <c r="I63">
        <v>4</v>
      </c>
      <c r="J63">
        <v>3</v>
      </c>
      <c r="K63">
        <v>4</v>
      </c>
      <c r="L63">
        <v>4</v>
      </c>
      <c r="M63">
        <v>5</v>
      </c>
      <c r="N63">
        <v>4</v>
      </c>
      <c r="O63">
        <v>4</v>
      </c>
      <c r="P63">
        <f t="shared" si="0"/>
        <v>3.7777777777777777</v>
      </c>
      <c r="Q63">
        <v>4</v>
      </c>
      <c r="R63">
        <v>4</v>
      </c>
      <c r="S63">
        <v>4</v>
      </c>
      <c r="T63">
        <v>5</v>
      </c>
      <c r="U63">
        <v>4</v>
      </c>
      <c r="V63">
        <v>4</v>
      </c>
      <c r="W63">
        <v>1</v>
      </c>
      <c r="X63">
        <v>5</v>
      </c>
      <c r="Y63">
        <v>4</v>
      </c>
      <c r="Z63">
        <v>4</v>
      </c>
      <c r="AA63">
        <v>4</v>
      </c>
      <c r="AB63">
        <v>2</v>
      </c>
      <c r="AC63">
        <v>5</v>
      </c>
      <c r="AD63">
        <v>5</v>
      </c>
      <c r="AE63">
        <v>4</v>
      </c>
      <c r="AF63">
        <v>5</v>
      </c>
      <c r="AG63">
        <v>4</v>
      </c>
      <c r="AH63">
        <v>4</v>
      </c>
      <c r="AI63">
        <v>3</v>
      </c>
      <c r="AJ63">
        <v>5</v>
      </c>
      <c r="AK63">
        <v>5</v>
      </c>
      <c r="AL63">
        <v>3</v>
      </c>
      <c r="AM63">
        <v>4</v>
      </c>
      <c r="AN63">
        <v>4</v>
      </c>
      <c r="AO63">
        <v>3</v>
      </c>
      <c r="AP63">
        <v>5</v>
      </c>
      <c r="AQ63">
        <v>5</v>
      </c>
      <c r="AR63">
        <v>4</v>
      </c>
      <c r="AS63">
        <v>3</v>
      </c>
      <c r="AT63">
        <v>4</v>
      </c>
      <c r="AU63">
        <v>5</v>
      </c>
      <c r="AV63">
        <v>4</v>
      </c>
      <c r="AW63">
        <v>5</v>
      </c>
      <c r="AX63">
        <v>5</v>
      </c>
      <c r="AY63">
        <v>4</v>
      </c>
      <c r="AZ63">
        <v>4</v>
      </c>
      <c r="BA63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3.9166666666666665</v>
      </c>
      <c r="BB63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4.333333333333333</v>
      </c>
      <c r="BC63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3.7777777777777777</v>
      </c>
      <c r="BD63">
        <f>AVERAGE(Table13[[#This Row],[motivationPos05]],Table13[[#This Row],[motivationPos14]],Table13[[#This Row],[motivationPos21]],Table13[[#This Row],[motivationPos27]],Table13[[#This Row],[motivationPos32]],Table13[[#This Row],[motivationPos36]])</f>
        <v>4.5</v>
      </c>
      <c r="BE63">
        <f>AVERAGE(Table13[[#This Row],[attention]:[satisfaction]])</f>
        <v>4.1319444444444446</v>
      </c>
      <c r="BF63">
        <v>5</v>
      </c>
      <c r="BG63">
        <v>4</v>
      </c>
      <c r="BH63">
        <v>3</v>
      </c>
      <c r="BI63">
        <v>3</v>
      </c>
      <c r="BJ63">
        <v>3</v>
      </c>
      <c r="BK63">
        <v>3</v>
      </c>
      <c r="BL63">
        <v>4</v>
      </c>
      <c r="BM63">
        <v>4</v>
      </c>
      <c r="BN63">
        <v>4</v>
      </c>
      <c r="BO63">
        <f t="shared" si="1"/>
        <v>3.6666666666666665</v>
      </c>
      <c r="BP63" s="1">
        <v>3666666667</v>
      </c>
      <c r="BQ63" t="s">
        <v>74</v>
      </c>
      <c r="BR63" t="s">
        <v>75</v>
      </c>
      <c r="BS63">
        <v>19</v>
      </c>
      <c r="BT63" t="s">
        <v>82</v>
      </c>
      <c r="BU63" t="s">
        <v>130</v>
      </c>
      <c r="BV63" t="s">
        <v>77</v>
      </c>
      <c r="BW63" t="s">
        <v>78</v>
      </c>
      <c r="BX63" t="s">
        <v>79</v>
      </c>
      <c r="BY63" t="s">
        <v>151</v>
      </c>
      <c r="BZ63">
        <v>2024</v>
      </c>
    </row>
    <row r="64" spans="1:78" x14ac:dyDescent="0.2">
      <c r="A64" t="s">
        <v>219</v>
      </c>
      <c r="B64">
        <v>1622057965841</v>
      </c>
      <c r="C64">
        <v>1622061186824</v>
      </c>
      <c r="D64">
        <f>Table13[[#This Row],[endTime]]-Table13[[#This Row],[startTime]]</f>
        <v>3220983</v>
      </c>
      <c r="E64" t="s">
        <v>90</v>
      </c>
      <c r="F64">
        <v>16</v>
      </c>
      <c r="G64">
        <v>3</v>
      </c>
      <c r="H64">
        <v>2</v>
      </c>
      <c r="I64">
        <v>4</v>
      </c>
      <c r="J64">
        <v>4</v>
      </c>
      <c r="K64">
        <v>3</v>
      </c>
      <c r="L64">
        <v>4</v>
      </c>
      <c r="M64">
        <v>3</v>
      </c>
      <c r="N64">
        <v>4</v>
      </c>
      <c r="O64">
        <v>4</v>
      </c>
      <c r="P64">
        <f t="shared" si="0"/>
        <v>3.4444444444444446</v>
      </c>
      <c r="Q64">
        <v>5</v>
      </c>
      <c r="R64">
        <v>4</v>
      </c>
      <c r="S64">
        <v>2</v>
      </c>
      <c r="T64">
        <v>5</v>
      </c>
      <c r="U64">
        <v>4</v>
      </c>
      <c r="V64">
        <v>4</v>
      </c>
      <c r="W64">
        <v>3</v>
      </c>
      <c r="X64">
        <v>3</v>
      </c>
      <c r="Y64">
        <v>4</v>
      </c>
      <c r="Z64">
        <v>5</v>
      </c>
      <c r="AA64">
        <v>4</v>
      </c>
      <c r="AB64">
        <v>4</v>
      </c>
      <c r="AC64">
        <v>4</v>
      </c>
      <c r="AD64">
        <v>4</v>
      </c>
      <c r="AE64">
        <v>4</v>
      </c>
      <c r="AF64">
        <v>2</v>
      </c>
      <c r="AG64">
        <v>3</v>
      </c>
      <c r="AH64">
        <v>2</v>
      </c>
      <c r="AI64">
        <v>2</v>
      </c>
      <c r="AJ64">
        <v>4</v>
      </c>
      <c r="AK64">
        <v>3</v>
      </c>
      <c r="AL64">
        <v>4</v>
      </c>
      <c r="AM64">
        <v>3</v>
      </c>
      <c r="AN64">
        <v>4</v>
      </c>
      <c r="AO64">
        <v>4</v>
      </c>
      <c r="AP64">
        <v>3</v>
      </c>
      <c r="AQ64">
        <v>4</v>
      </c>
      <c r="AR64">
        <v>3</v>
      </c>
      <c r="AS64">
        <v>3</v>
      </c>
      <c r="AT64">
        <v>1</v>
      </c>
      <c r="AU64">
        <v>4</v>
      </c>
      <c r="AV64">
        <v>5</v>
      </c>
      <c r="AW64">
        <v>2</v>
      </c>
      <c r="AX64">
        <v>4</v>
      </c>
      <c r="AY64">
        <v>2</v>
      </c>
      <c r="AZ64">
        <v>2</v>
      </c>
      <c r="BA64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3.6666666666666665</v>
      </c>
      <c r="BB64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2.8888888888888888</v>
      </c>
      <c r="BC64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3.4444444444444446</v>
      </c>
      <c r="BD64">
        <f>AVERAGE(Table13[[#This Row],[motivationPos05]],Table13[[#This Row],[motivationPos14]],Table13[[#This Row],[motivationPos21]],Table13[[#This Row],[motivationPos27]],Table13[[#This Row],[motivationPos32]],Table13[[#This Row],[motivationPos36]])</f>
        <v>3.6666666666666665</v>
      </c>
      <c r="BE64">
        <f>AVERAGE(Table13[[#This Row],[attention]:[satisfaction]])</f>
        <v>3.4166666666666665</v>
      </c>
      <c r="BF64">
        <v>4</v>
      </c>
      <c r="BG64">
        <v>5</v>
      </c>
      <c r="BH64">
        <v>3</v>
      </c>
      <c r="BI64">
        <v>2</v>
      </c>
      <c r="BJ64">
        <v>2</v>
      </c>
      <c r="BK64">
        <v>4</v>
      </c>
      <c r="BL64">
        <v>3</v>
      </c>
      <c r="BM64">
        <v>2</v>
      </c>
      <c r="BN64">
        <v>4</v>
      </c>
      <c r="BO64">
        <f t="shared" si="1"/>
        <v>3.2222222222222223</v>
      </c>
      <c r="BP64" s="1">
        <v>3222222222</v>
      </c>
      <c r="BQ64" t="s">
        <v>74</v>
      </c>
      <c r="BR64" t="s">
        <v>91</v>
      </c>
      <c r="BS64">
        <v>37</v>
      </c>
      <c r="BT64" t="s">
        <v>76</v>
      </c>
      <c r="BU64" t="s">
        <v>131</v>
      </c>
      <c r="BV64" t="s">
        <v>92</v>
      </c>
      <c r="BW64" t="s">
        <v>78</v>
      </c>
      <c r="BX64" t="s">
        <v>79</v>
      </c>
      <c r="BY64" t="s">
        <v>97</v>
      </c>
      <c r="BZ64">
        <v>2021</v>
      </c>
    </row>
    <row r="65" spans="1:78" x14ac:dyDescent="0.2">
      <c r="A65" t="s">
        <v>220</v>
      </c>
      <c r="B65">
        <v>1618243985412</v>
      </c>
      <c r="C65">
        <v>1618244794277</v>
      </c>
      <c r="D65">
        <f>Table13[[#This Row],[endTime]]-Table13[[#This Row],[startTime]]</f>
        <v>808865</v>
      </c>
      <c r="E65" t="s">
        <v>80</v>
      </c>
      <c r="F65">
        <v>16</v>
      </c>
      <c r="G65">
        <v>4</v>
      </c>
      <c r="H65">
        <v>3</v>
      </c>
      <c r="I65">
        <v>4</v>
      </c>
      <c r="J65">
        <v>4</v>
      </c>
      <c r="K65">
        <v>4</v>
      </c>
      <c r="L65">
        <v>4</v>
      </c>
      <c r="M65">
        <v>4</v>
      </c>
      <c r="N65">
        <v>3</v>
      </c>
      <c r="O65">
        <v>4</v>
      </c>
      <c r="P65">
        <f t="shared" ref="P65:P123" si="2">AVERAGE(G65:O65)</f>
        <v>3.7777777777777777</v>
      </c>
      <c r="Q65">
        <v>5</v>
      </c>
      <c r="R65">
        <v>5</v>
      </c>
      <c r="S65">
        <v>5</v>
      </c>
      <c r="T65">
        <v>5</v>
      </c>
      <c r="U65">
        <v>4</v>
      </c>
      <c r="V65">
        <v>5</v>
      </c>
      <c r="W65">
        <v>5</v>
      </c>
      <c r="X65">
        <v>5</v>
      </c>
      <c r="Y65">
        <v>5</v>
      </c>
      <c r="Z65">
        <v>5</v>
      </c>
      <c r="AA65">
        <v>4</v>
      </c>
      <c r="AB65">
        <v>5</v>
      </c>
      <c r="AC65">
        <v>5</v>
      </c>
      <c r="AD65">
        <v>5</v>
      </c>
      <c r="AE65">
        <v>5</v>
      </c>
      <c r="AF65">
        <v>4</v>
      </c>
      <c r="AG65">
        <v>5</v>
      </c>
      <c r="AH65">
        <v>4</v>
      </c>
      <c r="AI65">
        <v>4</v>
      </c>
      <c r="AJ65">
        <v>5</v>
      </c>
      <c r="AK65">
        <v>5</v>
      </c>
      <c r="AL65">
        <v>5</v>
      </c>
      <c r="AM65">
        <v>5</v>
      </c>
      <c r="AN65">
        <v>2</v>
      </c>
      <c r="AO65">
        <v>4</v>
      </c>
      <c r="AP65">
        <v>4</v>
      </c>
      <c r="AQ65">
        <v>4</v>
      </c>
      <c r="AR65">
        <v>4</v>
      </c>
      <c r="AS65">
        <v>5</v>
      </c>
      <c r="AT65">
        <v>4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5</v>
      </c>
      <c r="BA65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4.583333333333333</v>
      </c>
      <c r="BB65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4.5555555555555554</v>
      </c>
      <c r="BC65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4.7777777777777777</v>
      </c>
      <c r="BD65">
        <f>AVERAGE(Table13[[#This Row],[motivationPos05]],Table13[[#This Row],[motivationPos14]],Table13[[#This Row],[motivationPos21]],Table13[[#This Row],[motivationPos27]],Table13[[#This Row],[motivationPos32]],Table13[[#This Row],[motivationPos36]])</f>
        <v>4.666666666666667</v>
      </c>
      <c r="BE65">
        <f>AVERAGE(Table13[[#This Row],[attention]:[satisfaction]])</f>
        <v>4.6458333333333339</v>
      </c>
      <c r="BF65">
        <v>3</v>
      </c>
      <c r="BG65">
        <v>2</v>
      </c>
      <c r="BH65">
        <v>5</v>
      </c>
      <c r="BI65">
        <v>4</v>
      </c>
      <c r="BJ65">
        <v>5</v>
      </c>
      <c r="BK65">
        <v>5</v>
      </c>
      <c r="BL65">
        <v>5</v>
      </c>
      <c r="BM65">
        <v>5</v>
      </c>
      <c r="BN65">
        <v>5</v>
      </c>
      <c r="BO65">
        <f t="shared" ref="BO65:BO123" si="3">AVERAGE(BF65:BN65)</f>
        <v>4.333333333333333</v>
      </c>
      <c r="BP65" s="1">
        <v>4333333333</v>
      </c>
      <c r="BQ65" t="s">
        <v>87</v>
      </c>
      <c r="BR65" t="s">
        <v>75</v>
      </c>
      <c r="BS65">
        <v>22</v>
      </c>
      <c r="BT65" t="s">
        <v>82</v>
      </c>
      <c r="BU65" t="s">
        <v>113</v>
      </c>
      <c r="BV65" t="s">
        <v>77</v>
      </c>
      <c r="BW65" t="s">
        <v>78</v>
      </c>
      <c r="BX65" t="s">
        <v>79</v>
      </c>
      <c r="BY65" t="s">
        <v>151</v>
      </c>
      <c r="BZ65">
        <v>2022</v>
      </c>
    </row>
    <row r="66" spans="1:78" x14ac:dyDescent="0.2">
      <c r="A66" t="s">
        <v>221</v>
      </c>
      <c r="B66">
        <v>1618247299283</v>
      </c>
      <c r="C66">
        <v>1618248168683</v>
      </c>
      <c r="D66">
        <f>Table13[[#This Row],[endTime]]-Table13[[#This Row],[startTime]]</f>
        <v>869400</v>
      </c>
      <c r="E66" t="s">
        <v>80</v>
      </c>
      <c r="F66">
        <v>18</v>
      </c>
      <c r="G66">
        <v>3</v>
      </c>
      <c r="H66">
        <v>4</v>
      </c>
      <c r="I66">
        <v>4</v>
      </c>
      <c r="J66">
        <v>2</v>
      </c>
      <c r="K66">
        <v>3</v>
      </c>
      <c r="L66">
        <v>2</v>
      </c>
      <c r="M66">
        <v>2</v>
      </c>
      <c r="N66">
        <v>4</v>
      </c>
      <c r="O66">
        <v>3</v>
      </c>
      <c r="P66">
        <f t="shared" si="2"/>
        <v>3</v>
      </c>
      <c r="Q66">
        <v>3</v>
      </c>
      <c r="R66">
        <v>5</v>
      </c>
      <c r="S66">
        <v>4</v>
      </c>
      <c r="T66">
        <v>3</v>
      </c>
      <c r="U66">
        <v>5</v>
      </c>
      <c r="V66">
        <v>3</v>
      </c>
      <c r="W66">
        <v>4</v>
      </c>
      <c r="X66">
        <v>5</v>
      </c>
      <c r="Y66">
        <v>5</v>
      </c>
      <c r="Z66">
        <v>5</v>
      </c>
      <c r="AA66">
        <v>4</v>
      </c>
      <c r="AB66">
        <v>4</v>
      </c>
      <c r="AC66">
        <v>4</v>
      </c>
      <c r="AD66">
        <v>5</v>
      </c>
      <c r="AE66">
        <v>4</v>
      </c>
      <c r="AF66">
        <v>5</v>
      </c>
      <c r="AG66">
        <v>5</v>
      </c>
      <c r="AH66">
        <v>3</v>
      </c>
      <c r="AI66">
        <v>4</v>
      </c>
      <c r="AJ66">
        <v>5</v>
      </c>
      <c r="AK66">
        <v>5</v>
      </c>
      <c r="AL66">
        <v>4</v>
      </c>
      <c r="AM66">
        <v>5</v>
      </c>
      <c r="AN66">
        <v>5</v>
      </c>
      <c r="AO66">
        <v>4</v>
      </c>
      <c r="AP66">
        <v>4</v>
      </c>
      <c r="AQ66">
        <v>5</v>
      </c>
      <c r="AR66">
        <v>5</v>
      </c>
      <c r="AS66">
        <v>4</v>
      </c>
      <c r="AT66">
        <v>4</v>
      </c>
      <c r="AU66">
        <v>4</v>
      </c>
      <c r="AV66">
        <v>4</v>
      </c>
      <c r="AW66">
        <v>3</v>
      </c>
      <c r="AX66">
        <v>4</v>
      </c>
      <c r="AY66">
        <v>5</v>
      </c>
      <c r="AZ66">
        <v>5</v>
      </c>
      <c r="BA66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4.5</v>
      </c>
      <c r="BB66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4.1111111111111107</v>
      </c>
      <c r="BC66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3.8888888888888888</v>
      </c>
      <c r="BD66">
        <f>AVERAGE(Table13[[#This Row],[motivationPos05]],Table13[[#This Row],[motivationPos14]],Table13[[#This Row],[motivationPos21]],Table13[[#This Row],[motivationPos27]],Table13[[#This Row],[motivationPos32]],Table13[[#This Row],[motivationPos36]])</f>
        <v>4.833333333333333</v>
      </c>
      <c r="BE66">
        <f>AVERAGE(Table13[[#This Row],[attention]:[satisfaction]])</f>
        <v>4.333333333333333</v>
      </c>
      <c r="BF66">
        <v>5</v>
      </c>
      <c r="BG66">
        <v>4</v>
      </c>
      <c r="BH66">
        <v>4</v>
      </c>
      <c r="BI66">
        <v>5</v>
      </c>
      <c r="BJ66">
        <v>5</v>
      </c>
      <c r="BK66">
        <v>5</v>
      </c>
      <c r="BL66">
        <v>4</v>
      </c>
      <c r="BM66">
        <v>5</v>
      </c>
      <c r="BN66">
        <v>5</v>
      </c>
      <c r="BO66">
        <f t="shared" si="3"/>
        <v>4.666666666666667</v>
      </c>
      <c r="BP66" s="1">
        <v>4666666667</v>
      </c>
      <c r="BQ66" t="s">
        <v>87</v>
      </c>
      <c r="BR66" t="s">
        <v>75</v>
      </c>
      <c r="BS66">
        <v>19</v>
      </c>
      <c r="BT66" t="s">
        <v>76</v>
      </c>
      <c r="BU66" t="s">
        <v>132</v>
      </c>
      <c r="BV66" t="s">
        <v>77</v>
      </c>
      <c r="BW66" t="s">
        <v>78</v>
      </c>
      <c r="BX66" t="s">
        <v>79</v>
      </c>
      <c r="BY66" t="s">
        <v>151</v>
      </c>
      <c r="BZ66">
        <v>2026</v>
      </c>
    </row>
    <row r="67" spans="1:78" x14ac:dyDescent="0.2">
      <c r="A67" t="s">
        <v>222</v>
      </c>
      <c r="B67">
        <v>1618249515131</v>
      </c>
      <c r="C67">
        <v>1618251622315</v>
      </c>
      <c r="D67">
        <f>Table13[[#This Row],[endTime]]-Table13[[#This Row],[startTime]]</f>
        <v>2107184</v>
      </c>
      <c r="E67" t="s">
        <v>80</v>
      </c>
      <c r="F67">
        <v>16</v>
      </c>
      <c r="G67">
        <v>3</v>
      </c>
      <c r="H67">
        <v>3</v>
      </c>
      <c r="I67">
        <v>4</v>
      </c>
      <c r="J67">
        <v>2</v>
      </c>
      <c r="K67">
        <v>3</v>
      </c>
      <c r="L67">
        <v>2</v>
      </c>
      <c r="M67">
        <v>2</v>
      </c>
      <c r="N67">
        <v>5</v>
      </c>
      <c r="O67">
        <v>5</v>
      </c>
      <c r="P67">
        <f t="shared" si="2"/>
        <v>3.2222222222222223</v>
      </c>
      <c r="Q67">
        <v>5</v>
      </c>
      <c r="R67">
        <v>4</v>
      </c>
      <c r="S67">
        <v>4</v>
      </c>
      <c r="T67">
        <v>4</v>
      </c>
      <c r="U67">
        <v>5</v>
      </c>
      <c r="V67">
        <v>5</v>
      </c>
      <c r="W67">
        <v>3</v>
      </c>
      <c r="X67">
        <v>5</v>
      </c>
      <c r="Y67">
        <v>3</v>
      </c>
      <c r="Z67">
        <v>5</v>
      </c>
      <c r="AA67">
        <v>5</v>
      </c>
      <c r="AB67">
        <v>2</v>
      </c>
      <c r="AC67">
        <v>4</v>
      </c>
      <c r="AD67">
        <v>3</v>
      </c>
      <c r="AE67">
        <v>4</v>
      </c>
      <c r="AF67">
        <v>4</v>
      </c>
      <c r="AG67">
        <v>4</v>
      </c>
      <c r="AH67">
        <v>3</v>
      </c>
      <c r="AI67">
        <v>2</v>
      </c>
      <c r="AK67">
        <v>5</v>
      </c>
      <c r="AL67">
        <v>2</v>
      </c>
      <c r="AM67">
        <v>5</v>
      </c>
      <c r="AN67">
        <v>3</v>
      </c>
      <c r="AO67">
        <v>5</v>
      </c>
      <c r="AP67">
        <v>4</v>
      </c>
      <c r="AQ67">
        <v>4</v>
      </c>
      <c r="AR67">
        <v>4</v>
      </c>
      <c r="AS67">
        <v>4</v>
      </c>
      <c r="AT67">
        <v>2</v>
      </c>
      <c r="AU67">
        <v>5</v>
      </c>
      <c r="AV67">
        <v>5</v>
      </c>
      <c r="AW67">
        <v>3</v>
      </c>
      <c r="AX67">
        <v>4</v>
      </c>
      <c r="AY67">
        <v>4</v>
      </c>
      <c r="AZ67">
        <v>4</v>
      </c>
      <c r="BA67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3.8181818181818183</v>
      </c>
      <c r="BB67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3.7777777777777777</v>
      </c>
      <c r="BC67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3.8888888888888888</v>
      </c>
      <c r="BD67">
        <f>AVERAGE(Table13[[#This Row],[motivationPos05]],Table13[[#This Row],[motivationPos14]],Table13[[#This Row],[motivationPos21]],Table13[[#This Row],[motivationPos27]],Table13[[#This Row],[motivationPos32]],Table13[[#This Row],[motivationPos36]])</f>
        <v>4.333333333333333</v>
      </c>
      <c r="BE67">
        <f>AVERAGE(Table13[[#This Row],[attention]:[satisfaction]])</f>
        <v>3.9545454545454541</v>
      </c>
      <c r="BF67">
        <v>4</v>
      </c>
      <c r="BG67">
        <v>3</v>
      </c>
      <c r="BH67">
        <v>5</v>
      </c>
      <c r="BI67">
        <v>5</v>
      </c>
      <c r="BJ67">
        <v>1</v>
      </c>
      <c r="BK67">
        <v>4</v>
      </c>
      <c r="BL67">
        <v>4</v>
      </c>
      <c r="BM67">
        <v>5</v>
      </c>
      <c r="BN67">
        <v>4</v>
      </c>
      <c r="BO67">
        <f t="shared" si="3"/>
        <v>3.8888888888888888</v>
      </c>
      <c r="BP67" s="1">
        <v>3888888889</v>
      </c>
      <c r="BQ67" t="s">
        <v>87</v>
      </c>
      <c r="BR67" t="s">
        <v>75</v>
      </c>
      <c r="BS67">
        <v>21</v>
      </c>
      <c r="BT67" t="s">
        <v>89</v>
      </c>
      <c r="BU67" t="s">
        <v>152</v>
      </c>
      <c r="BV67" t="s">
        <v>77</v>
      </c>
      <c r="BW67" t="s">
        <v>78</v>
      </c>
      <c r="BX67" t="s">
        <v>79</v>
      </c>
      <c r="BY67" t="s">
        <v>151</v>
      </c>
      <c r="BZ67">
        <v>2022</v>
      </c>
    </row>
    <row r="68" spans="1:78" x14ac:dyDescent="0.2">
      <c r="A68" t="s">
        <v>223</v>
      </c>
      <c r="B68">
        <v>1618260669525</v>
      </c>
      <c r="C68">
        <v>1618261272266</v>
      </c>
      <c r="D68">
        <f>Table13[[#This Row],[endTime]]-Table13[[#This Row],[startTime]]</f>
        <v>602741</v>
      </c>
      <c r="E68" t="s">
        <v>80</v>
      </c>
      <c r="F68">
        <v>19</v>
      </c>
      <c r="G68">
        <v>4</v>
      </c>
      <c r="H68">
        <v>3</v>
      </c>
      <c r="I68">
        <v>4</v>
      </c>
      <c r="J68">
        <v>3</v>
      </c>
      <c r="K68">
        <v>5</v>
      </c>
      <c r="L68">
        <v>5</v>
      </c>
      <c r="M68">
        <v>3</v>
      </c>
      <c r="N68">
        <v>4</v>
      </c>
      <c r="O68">
        <v>4</v>
      </c>
      <c r="P68">
        <f t="shared" si="2"/>
        <v>3.8888888888888888</v>
      </c>
      <c r="Q68">
        <v>5</v>
      </c>
      <c r="R68">
        <v>4</v>
      </c>
      <c r="S68">
        <v>2</v>
      </c>
      <c r="T68">
        <v>4</v>
      </c>
      <c r="U68">
        <v>5</v>
      </c>
      <c r="V68">
        <v>4</v>
      </c>
      <c r="W68">
        <v>4</v>
      </c>
      <c r="X68">
        <v>4</v>
      </c>
      <c r="Y68">
        <v>3</v>
      </c>
      <c r="Z68">
        <v>4</v>
      </c>
      <c r="AA68">
        <v>4</v>
      </c>
      <c r="AB68">
        <v>5</v>
      </c>
      <c r="AC68">
        <v>4</v>
      </c>
      <c r="AD68">
        <v>3</v>
      </c>
      <c r="AE68">
        <v>4</v>
      </c>
      <c r="AF68">
        <v>4</v>
      </c>
      <c r="AG68">
        <v>5</v>
      </c>
      <c r="AH68">
        <v>3</v>
      </c>
      <c r="AI68">
        <v>5</v>
      </c>
      <c r="AJ68">
        <v>4</v>
      </c>
      <c r="AK68">
        <v>4</v>
      </c>
      <c r="AL68">
        <v>5</v>
      </c>
      <c r="AM68">
        <v>5</v>
      </c>
      <c r="AN68">
        <v>2</v>
      </c>
      <c r="AO68">
        <v>4</v>
      </c>
      <c r="AP68">
        <v>4</v>
      </c>
      <c r="AQ68">
        <v>4</v>
      </c>
      <c r="AR68">
        <v>3</v>
      </c>
      <c r="AS68">
        <v>4</v>
      </c>
      <c r="AT68">
        <v>3</v>
      </c>
      <c r="AU68">
        <v>5</v>
      </c>
      <c r="AV68">
        <v>4</v>
      </c>
      <c r="AW68">
        <v>3</v>
      </c>
      <c r="AX68">
        <v>4</v>
      </c>
      <c r="AY68">
        <v>4</v>
      </c>
      <c r="AZ68">
        <v>5</v>
      </c>
      <c r="BA68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4.083333333333333</v>
      </c>
      <c r="BB68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3.6666666666666665</v>
      </c>
      <c r="BC68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</v>
      </c>
      <c r="BD68">
        <f>AVERAGE(Table13[[#This Row],[motivationPos05]],Table13[[#This Row],[motivationPos14]],Table13[[#This Row],[motivationPos21]],Table13[[#This Row],[motivationPos27]],Table13[[#This Row],[motivationPos32]],Table13[[#This Row],[motivationPos36]])</f>
        <v>4.166666666666667</v>
      </c>
      <c r="BE68">
        <f>AVERAGE(Table13[[#This Row],[attention]:[satisfaction]])</f>
        <v>3.979166666666667</v>
      </c>
      <c r="BF68">
        <v>4</v>
      </c>
      <c r="BG68">
        <v>5</v>
      </c>
      <c r="BH68">
        <v>4</v>
      </c>
      <c r="BI68">
        <v>4</v>
      </c>
      <c r="BJ68">
        <v>3</v>
      </c>
      <c r="BK68">
        <v>4</v>
      </c>
      <c r="BL68">
        <v>5</v>
      </c>
      <c r="BM68">
        <v>4</v>
      </c>
      <c r="BN68">
        <v>5</v>
      </c>
      <c r="BO68">
        <f t="shared" si="3"/>
        <v>4.2222222222222223</v>
      </c>
      <c r="BP68" s="1">
        <v>4222222222</v>
      </c>
      <c r="BQ68" t="s">
        <v>74</v>
      </c>
      <c r="BR68" t="s">
        <v>88</v>
      </c>
      <c r="BS68">
        <v>20</v>
      </c>
      <c r="BT68" t="s">
        <v>82</v>
      </c>
      <c r="BU68" t="s">
        <v>152</v>
      </c>
      <c r="BV68" t="s">
        <v>77</v>
      </c>
      <c r="BW68" t="s">
        <v>78</v>
      </c>
      <c r="BX68" t="s">
        <v>79</v>
      </c>
      <c r="BY68" t="s">
        <v>151</v>
      </c>
      <c r="BZ68">
        <v>2022</v>
      </c>
    </row>
    <row r="69" spans="1:78" x14ac:dyDescent="0.2">
      <c r="A69" t="s">
        <v>224</v>
      </c>
      <c r="B69">
        <v>1618239551935</v>
      </c>
      <c r="C69">
        <v>1618240286298</v>
      </c>
      <c r="D69">
        <f>Table13[[#This Row],[endTime]]-Table13[[#This Row],[startTime]]</f>
        <v>734363</v>
      </c>
      <c r="E69" t="s">
        <v>80</v>
      </c>
      <c r="F69">
        <v>17</v>
      </c>
      <c r="G69">
        <v>4</v>
      </c>
      <c r="H69">
        <v>3</v>
      </c>
      <c r="I69">
        <v>4</v>
      </c>
      <c r="J69">
        <v>4</v>
      </c>
      <c r="K69">
        <v>4</v>
      </c>
      <c r="L69">
        <v>4</v>
      </c>
      <c r="M69">
        <v>5</v>
      </c>
      <c r="N69">
        <v>4</v>
      </c>
      <c r="O69">
        <v>4</v>
      </c>
      <c r="P69">
        <f t="shared" si="2"/>
        <v>4</v>
      </c>
      <c r="Q69">
        <v>4</v>
      </c>
      <c r="R69">
        <v>2</v>
      </c>
      <c r="S69">
        <v>2</v>
      </c>
      <c r="T69">
        <v>2</v>
      </c>
      <c r="U69">
        <v>5</v>
      </c>
      <c r="V69">
        <v>3</v>
      </c>
      <c r="W69">
        <v>5</v>
      </c>
      <c r="X69">
        <v>3</v>
      </c>
      <c r="Y69">
        <v>1</v>
      </c>
      <c r="Z69">
        <v>5</v>
      </c>
      <c r="AA69">
        <v>2</v>
      </c>
      <c r="AB69">
        <v>4</v>
      </c>
      <c r="AC69">
        <v>4</v>
      </c>
      <c r="AD69">
        <v>3</v>
      </c>
      <c r="AE69">
        <v>4</v>
      </c>
      <c r="AF69">
        <v>4</v>
      </c>
      <c r="AG69">
        <v>3</v>
      </c>
      <c r="AH69">
        <v>1</v>
      </c>
      <c r="AI69">
        <v>5</v>
      </c>
      <c r="AJ69">
        <v>5</v>
      </c>
      <c r="AK69">
        <v>3</v>
      </c>
      <c r="AL69">
        <v>2</v>
      </c>
      <c r="AM69">
        <v>2</v>
      </c>
      <c r="AN69">
        <v>3</v>
      </c>
      <c r="AO69">
        <v>4</v>
      </c>
      <c r="AP69">
        <v>4</v>
      </c>
      <c r="AQ69">
        <v>5</v>
      </c>
      <c r="AR69">
        <v>2</v>
      </c>
      <c r="AS69">
        <v>2</v>
      </c>
      <c r="AT69">
        <v>1</v>
      </c>
      <c r="AU69">
        <v>5</v>
      </c>
      <c r="AV69">
        <v>5</v>
      </c>
      <c r="AW69">
        <v>4</v>
      </c>
      <c r="AX69">
        <v>4</v>
      </c>
      <c r="AY69">
        <v>3</v>
      </c>
      <c r="AZ69">
        <v>4</v>
      </c>
      <c r="BA69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3.0833333333333335</v>
      </c>
      <c r="BB69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2.7777777777777777</v>
      </c>
      <c r="BC69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69">
        <f>AVERAGE(Table13[[#This Row],[motivationPos05]],Table13[[#This Row],[motivationPos14]],Table13[[#This Row],[motivationPos21]],Table13[[#This Row],[motivationPos27]],Table13[[#This Row],[motivationPos32]],Table13[[#This Row],[motivationPos36]])</f>
        <v>4.166666666666667</v>
      </c>
      <c r="BE69">
        <f>AVERAGE(Table13[[#This Row],[attention]:[satisfaction]])</f>
        <v>3.4236111111111107</v>
      </c>
      <c r="BF69">
        <v>5</v>
      </c>
      <c r="BG69">
        <v>4</v>
      </c>
      <c r="BH69">
        <v>5</v>
      </c>
      <c r="BI69">
        <v>1</v>
      </c>
      <c r="BJ69">
        <v>4</v>
      </c>
      <c r="BK69">
        <v>4</v>
      </c>
      <c r="BL69">
        <v>4</v>
      </c>
      <c r="BM69">
        <v>5</v>
      </c>
      <c r="BN69">
        <v>4</v>
      </c>
      <c r="BO69">
        <f t="shared" si="3"/>
        <v>4</v>
      </c>
      <c r="BP69">
        <v>4</v>
      </c>
      <c r="BQ69" t="s">
        <v>87</v>
      </c>
      <c r="BR69" t="s">
        <v>75</v>
      </c>
      <c r="BS69">
        <v>23</v>
      </c>
      <c r="BT69" t="s">
        <v>82</v>
      </c>
      <c r="BU69" t="s">
        <v>152</v>
      </c>
      <c r="BV69" t="s">
        <v>77</v>
      </c>
      <c r="BW69" t="s">
        <v>78</v>
      </c>
      <c r="BX69" t="s">
        <v>79</v>
      </c>
      <c r="BY69" t="s">
        <v>151</v>
      </c>
      <c r="BZ69">
        <v>2022</v>
      </c>
    </row>
    <row r="70" spans="1:78" x14ac:dyDescent="0.2">
      <c r="A70" t="s">
        <v>225</v>
      </c>
      <c r="B70">
        <v>1618239278216</v>
      </c>
      <c r="C70">
        <v>1618242019982</v>
      </c>
      <c r="D70">
        <f>Table13[[#This Row],[endTime]]-Table13[[#This Row],[startTime]]</f>
        <v>2741766</v>
      </c>
      <c r="E70" t="s">
        <v>80</v>
      </c>
      <c r="F70">
        <v>19</v>
      </c>
      <c r="G70">
        <v>4</v>
      </c>
      <c r="H70">
        <v>4</v>
      </c>
      <c r="I70">
        <v>4</v>
      </c>
      <c r="J70">
        <v>3</v>
      </c>
      <c r="K70">
        <v>3</v>
      </c>
      <c r="L70">
        <v>3</v>
      </c>
      <c r="M70">
        <v>2</v>
      </c>
      <c r="N70">
        <v>4</v>
      </c>
      <c r="O70">
        <v>4</v>
      </c>
      <c r="P70">
        <f t="shared" si="2"/>
        <v>3.4444444444444446</v>
      </c>
      <c r="Q70">
        <v>4</v>
      </c>
      <c r="R70">
        <v>5</v>
      </c>
      <c r="S70">
        <v>4</v>
      </c>
      <c r="T70">
        <v>4</v>
      </c>
      <c r="U70">
        <v>5</v>
      </c>
      <c r="V70">
        <v>5</v>
      </c>
      <c r="W70">
        <v>4</v>
      </c>
      <c r="X70">
        <v>5</v>
      </c>
      <c r="Y70">
        <v>3</v>
      </c>
      <c r="Z70">
        <v>4</v>
      </c>
      <c r="AA70">
        <v>4</v>
      </c>
      <c r="AB70">
        <v>4</v>
      </c>
      <c r="AC70">
        <v>4</v>
      </c>
      <c r="AD70">
        <v>5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4</v>
      </c>
      <c r="AK70">
        <v>4</v>
      </c>
      <c r="AL70">
        <v>3</v>
      </c>
      <c r="AM70">
        <v>4</v>
      </c>
      <c r="AN70">
        <v>3</v>
      </c>
      <c r="AO70">
        <v>4</v>
      </c>
      <c r="AP70">
        <v>3</v>
      </c>
      <c r="AQ70">
        <v>4</v>
      </c>
      <c r="AR70">
        <v>3</v>
      </c>
      <c r="AS70">
        <v>4</v>
      </c>
      <c r="AT70">
        <v>3</v>
      </c>
      <c r="AU70">
        <v>4</v>
      </c>
      <c r="AV70">
        <v>4</v>
      </c>
      <c r="AW70">
        <v>3</v>
      </c>
      <c r="AX70">
        <v>5</v>
      </c>
      <c r="AY70">
        <v>3</v>
      </c>
      <c r="AZ70">
        <v>4</v>
      </c>
      <c r="BA70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3.9166666666666665</v>
      </c>
      <c r="BB70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3.6666666666666665</v>
      </c>
      <c r="BC70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</v>
      </c>
      <c r="BD70">
        <f>AVERAGE(Table13[[#This Row],[motivationPos05]],Table13[[#This Row],[motivationPos14]],Table13[[#This Row],[motivationPos21]],Table13[[#This Row],[motivationPos27]],Table13[[#This Row],[motivationPos32]],Table13[[#This Row],[motivationPos36]])</f>
        <v>4.333333333333333</v>
      </c>
      <c r="BE70">
        <f>AVERAGE(Table13[[#This Row],[attention]:[satisfaction]])</f>
        <v>3.9791666666666661</v>
      </c>
      <c r="BF70">
        <v>5</v>
      </c>
      <c r="BG70">
        <v>3</v>
      </c>
      <c r="BH70">
        <v>5</v>
      </c>
      <c r="BI70">
        <v>4</v>
      </c>
      <c r="BJ70">
        <v>4</v>
      </c>
      <c r="BK70">
        <v>4</v>
      </c>
      <c r="BL70">
        <v>3</v>
      </c>
      <c r="BM70">
        <v>4</v>
      </c>
      <c r="BN70">
        <v>3</v>
      </c>
      <c r="BO70">
        <f t="shared" si="3"/>
        <v>3.8888888888888888</v>
      </c>
      <c r="BP70" s="1">
        <v>3888888889</v>
      </c>
      <c r="BQ70" t="s">
        <v>87</v>
      </c>
      <c r="BR70" t="s">
        <v>75</v>
      </c>
      <c r="BS70">
        <v>19</v>
      </c>
      <c r="BT70" t="s">
        <v>82</v>
      </c>
      <c r="BU70" t="s">
        <v>152</v>
      </c>
      <c r="BV70" t="s">
        <v>77</v>
      </c>
      <c r="BW70" t="s">
        <v>78</v>
      </c>
      <c r="BX70" t="s">
        <v>79</v>
      </c>
      <c r="BY70" t="s">
        <v>151</v>
      </c>
      <c r="BZ70">
        <v>2024</v>
      </c>
    </row>
    <row r="71" spans="1:78" x14ac:dyDescent="0.2">
      <c r="A71" t="s">
        <v>226</v>
      </c>
      <c r="B71">
        <v>1618240577178</v>
      </c>
      <c r="C71">
        <v>1618241377922</v>
      </c>
      <c r="D71">
        <f>Table13[[#This Row],[endTime]]-Table13[[#This Row],[startTime]]</f>
        <v>800744</v>
      </c>
      <c r="E71" t="s">
        <v>90</v>
      </c>
      <c r="F71">
        <v>18</v>
      </c>
      <c r="G71">
        <v>5</v>
      </c>
      <c r="H71">
        <v>4</v>
      </c>
      <c r="I71">
        <v>4</v>
      </c>
      <c r="J71">
        <v>5</v>
      </c>
      <c r="K71">
        <v>2</v>
      </c>
      <c r="L71">
        <v>2</v>
      </c>
      <c r="M71">
        <v>4</v>
      </c>
      <c r="N71">
        <v>5</v>
      </c>
      <c r="O71">
        <v>4</v>
      </c>
      <c r="P71">
        <f t="shared" si="2"/>
        <v>3.8888888888888888</v>
      </c>
      <c r="Q71">
        <v>5</v>
      </c>
      <c r="R71">
        <v>5</v>
      </c>
      <c r="S71">
        <v>5</v>
      </c>
      <c r="T71">
        <v>2</v>
      </c>
      <c r="U71">
        <v>5</v>
      </c>
      <c r="V71">
        <v>2</v>
      </c>
      <c r="W71">
        <v>5</v>
      </c>
      <c r="X71">
        <v>5</v>
      </c>
      <c r="Y71">
        <v>1</v>
      </c>
      <c r="Z71">
        <v>5</v>
      </c>
      <c r="AA71">
        <v>2</v>
      </c>
      <c r="AB71">
        <v>5</v>
      </c>
      <c r="AC71">
        <v>5</v>
      </c>
      <c r="AD71">
        <v>1</v>
      </c>
      <c r="AE71">
        <v>5</v>
      </c>
      <c r="AF71">
        <v>2</v>
      </c>
      <c r="AG71">
        <v>4</v>
      </c>
      <c r="AH71">
        <v>1</v>
      </c>
      <c r="AI71">
        <v>5</v>
      </c>
      <c r="AJ71">
        <v>5</v>
      </c>
      <c r="AK71">
        <v>5</v>
      </c>
      <c r="AL71">
        <v>5</v>
      </c>
      <c r="AM71">
        <v>3</v>
      </c>
      <c r="AN71">
        <v>2</v>
      </c>
      <c r="AO71">
        <v>2</v>
      </c>
      <c r="AP71">
        <v>4</v>
      </c>
      <c r="AQ71">
        <v>4</v>
      </c>
      <c r="AR71">
        <v>3</v>
      </c>
      <c r="AS71">
        <v>5</v>
      </c>
      <c r="AT71">
        <v>1</v>
      </c>
      <c r="AU71">
        <v>5</v>
      </c>
      <c r="AV71">
        <v>5</v>
      </c>
      <c r="AW71">
        <v>1</v>
      </c>
      <c r="AX71">
        <v>3</v>
      </c>
      <c r="AY71">
        <v>1</v>
      </c>
      <c r="AZ71">
        <v>4</v>
      </c>
      <c r="BA71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4.25</v>
      </c>
      <c r="BB71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2.2222222222222223</v>
      </c>
      <c r="BC71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71">
        <f>AVERAGE(Table13[[#This Row],[motivationPos05]],Table13[[#This Row],[motivationPos14]],Table13[[#This Row],[motivationPos21]],Table13[[#This Row],[motivationPos27]],Table13[[#This Row],[motivationPos32]],Table13[[#This Row],[motivationPos36]])</f>
        <v>4</v>
      </c>
      <c r="BE71">
        <f>AVERAGE(Table13[[#This Row],[attention]:[satisfaction]])</f>
        <v>3.5347222222222223</v>
      </c>
      <c r="BF71">
        <v>5</v>
      </c>
      <c r="BG71">
        <v>5</v>
      </c>
      <c r="BH71">
        <v>5</v>
      </c>
      <c r="BI71">
        <v>5</v>
      </c>
      <c r="BJ71">
        <v>5</v>
      </c>
      <c r="BK71">
        <v>5</v>
      </c>
      <c r="BL71">
        <v>5</v>
      </c>
      <c r="BM71">
        <v>5</v>
      </c>
      <c r="BN71">
        <v>5</v>
      </c>
      <c r="BO71">
        <f t="shared" si="3"/>
        <v>5</v>
      </c>
      <c r="BP71">
        <v>5</v>
      </c>
      <c r="BQ71" t="s">
        <v>87</v>
      </c>
      <c r="BR71" t="s">
        <v>91</v>
      </c>
      <c r="BS71">
        <v>18</v>
      </c>
      <c r="BT71" t="s">
        <v>86</v>
      </c>
      <c r="BU71" t="s">
        <v>152</v>
      </c>
      <c r="BV71" t="s">
        <v>77</v>
      </c>
      <c r="BW71" t="s">
        <v>78</v>
      </c>
      <c r="BX71" t="s">
        <v>79</v>
      </c>
      <c r="BY71" t="s">
        <v>151</v>
      </c>
      <c r="BZ71">
        <v>2026</v>
      </c>
    </row>
    <row r="72" spans="1:78" x14ac:dyDescent="0.2">
      <c r="A72" t="s">
        <v>227</v>
      </c>
      <c r="B72">
        <v>1618241753278</v>
      </c>
      <c r="C72">
        <v>1618242268934</v>
      </c>
      <c r="D72">
        <f>Table13[[#This Row],[endTime]]-Table13[[#This Row],[startTime]]</f>
        <v>515656</v>
      </c>
      <c r="E72" t="s">
        <v>90</v>
      </c>
      <c r="F72">
        <v>12</v>
      </c>
      <c r="G72">
        <v>3</v>
      </c>
      <c r="H72">
        <v>4</v>
      </c>
      <c r="I72">
        <v>3</v>
      </c>
      <c r="J72">
        <v>3</v>
      </c>
      <c r="K72">
        <v>4</v>
      </c>
      <c r="L72">
        <v>4</v>
      </c>
      <c r="M72">
        <v>5</v>
      </c>
      <c r="N72">
        <v>4</v>
      </c>
      <c r="O72">
        <v>4</v>
      </c>
      <c r="P72">
        <f t="shared" si="2"/>
        <v>3.7777777777777777</v>
      </c>
      <c r="Q72">
        <v>5</v>
      </c>
      <c r="R72">
        <v>3</v>
      </c>
      <c r="T72">
        <v>2</v>
      </c>
      <c r="U72">
        <v>3</v>
      </c>
      <c r="V72">
        <v>2</v>
      </c>
      <c r="W72">
        <v>2</v>
      </c>
      <c r="X72">
        <v>5</v>
      </c>
      <c r="Y72">
        <v>4</v>
      </c>
      <c r="Z72">
        <v>4</v>
      </c>
      <c r="AA72">
        <v>3</v>
      </c>
      <c r="AB72">
        <v>4</v>
      </c>
      <c r="AC72">
        <v>3</v>
      </c>
      <c r="AD72">
        <v>3</v>
      </c>
      <c r="AE72">
        <v>4</v>
      </c>
      <c r="AF72">
        <v>4</v>
      </c>
      <c r="AG72">
        <v>4</v>
      </c>
      <c r="AH72">
        <v>2</v>
      </c>
      <c r="AI72">
        <v>5</v>
      </c>
      <c r="AJ72">
        <v>3</v>
      </c>
      <c r="AK72">
        <v>4</v>
      </c>
      <c r="AL72">
        <v>4</v>
      </c>
      <c r="AM72">
        <v>3</v>
      </c>
      <c r="AN72">
        <v>3</v>
      </c>
      <c r="AO72">
        <v>2</v>
      </c>
      <c r="AP72">
        <v>4</v>
      </c>
      <c r="AQ72">
        <v>2</v>
      </c>
      <c r="AR72">
        <v>2</v>
      </c>
      <c r="AS72">
        <v>4</v>
      </c>
      <c r="AT72">
        <v>2</v>
      </c>
      <c r="AU72">
        <v>4</v>
      </c>
      <c r="AV72">
        <v>4</v>
      </c>
      <c r="AW72">
        <v>2</v>
      </c>
      <c r="AX72">
        <v>4</v>
      </c>
      <c r="AY72">
        <v>3</v>
      </c>
      <c r="AZ72">
        <v>5</v>
      </c>
      <c r="BA72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3.5833333333333335</v>
      </c>
      <c r="BB72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</v>
      </c>
      <c r="BC72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3.25</v>
      </c>
      <c r="BD72">
        <f>AVERAGE(Table13[[#This Row],[motivationPos05]],Table13[[#This Row],[motivationPos14]],Table13[[#This Row],[motivationPos21]],Table13[[#This Row],[motivationPos27]],Table13[[#This Row],[motivationPos32]],Table13[[#This Row],[motivationPos36]])</f>
        <v>3.5</v>
      </c>
      <c r="BE72">
        <f>AVERAGE(Table13[[#This Row],[attention]:[satisfaction]])</f>
        <v>3.3333333333333335</v>
      </c>
      <c r="BF72">
        <v>4</v>
      </c>
      <c r="BG72">
        <v>5</v>
      </c>
      <c r="BH72">
        <v>4</v>
      </c>
      <c r="BI72">
        <v>3</v>
      </c>
      <c r="BJ72">
        <v>1</v>
      </c>
      <c r="BK72">
        <v>3</v>
      </c>
      <c r="BL72">
        <v>5</v>
      </c>
      <c r="BM72">
        <v>3</v>
      </c>
      <c r="BN72">
        <v>5</v>
      </c>
      <c r="BO72">
        <f t="shared" si="3"/>
        <v>3.6666666666666665</v>
      </c>
      <c r="BP72" s="1">
        <v>3666666667</v>
      </c>
      <c r="BQ72" t="s">
        <v>74</v>
      </c>
      <c r="BR72" t="s">
        <v>91</v>
      </c>
      <c r="BS72">
        <v>21</v>
      </c>
      <c r="BT72" t="s">
        <v>82</v>
      </c>
      <c r="BU72" t="s">
        <v>152</v>
      </c>
      <c r="BV72" t="s">
        <v>77</v>
      </c>
      <c r="BW72" t="s">
        <v>78</v>
      </c>
      <c r="BX72" t="s">
        <v>79</v>
      </c>
      <c r="BY72" t="s">
        <v>151</v>
      </c>
      <c r="BZ72">
        <v>2024</v>
      </c>
    </row>
    <row r="73" spans="1:78" x14ac:dyDescent="0.2">
      <c r="A73" t="s">
        <v>228</v>
      </c>
      <c r="B73">
        <v>1618242765361</v>
      </c>
      <c r="C73">
        <v>1618243385346</v>
      </c>
      <c r="D73">
        <f>Table13[[#This Row],[endTime]]-Table13[[#This Row],[startTime]]</f>
        <v>619985</v>
      </c>
      <c r="E73" t="s">
        <v>80</v>
      </c>
      <c r="F73">
        <v>9</v>
      </c>
      <c r="G73">
        <v>2</v>
      </c>
      <c r="H73">
        <v>2</v>
      </c>
      <c r="I73">
        <v>2</v>
      </c>
      <c r="J73">
        <v>3</v>
      </c>
      <c r="K73">
        <v>3</v>
      </c>
      <c r="L73">
        <v>4</v>
      </c>
      <c r="M73">
        <v>3</v>
      </c>
      <c r="N73">
        <v>4</v>
      </c>
      <c r="O73">
        <v>3</v>
      </c>
      <c r="P73">
        <f t="shared" si="2"/>
        <v>2.8888888888888888</v>
      </c>
      <c r="Q73">
        <v>3</v>
      </c>
      <c r="R73">
        <v>4</v>
      </c>
      <c r="S73">
        <v>4</v>
      </c>
      <c r="T73">
        <v>3</v>
      </c>
      <c r="U73">
        <v>3</v>
      </c>
      <c r="V73">
        <v>3</v>
      </c>
      <c r="W73">
        <v>4</v>
      </c>
      <c r="X73">
        <v>4</v>
      </c>
      <c r="Y73">
        <v>2</v>
      </c>
      <c r="Z73">
        <v>3</v>
      </c>
      <c r="AA73">
        <v>2</v>
      </c>
      <c r="AB73">
        <v>2</v>
      </c>
      <c r="AC73">
        <v>2</v>
      </c>
      <c r="AD73">
        <v>5</v>
      </c>
      <c r="AE73">
        <v>4</v>
      </c>
      <c r="AF73">
        <v>5</v>
      </c>
      <c r="AG73">
        <v>3</v>
      </c>
      <c r="AH73">
        <v>3</v>
      </c>
      <c r="AI73">
        <v>4</v>
      </c>
      <c r="AJ73">
        <v>4</v>
      </c>
      <c r="AK73">
        <v>4</v>
      </c>
      <c r="AL73">
        <v>5</v>
      </c>
      <c r="AM73">
        <v>5</v>
      </c>
      <c r="AN73">
        <v>3</v>
      </c>
      <c r="AO73">
        <v>1</v>
      </c>
      <c r="AP73">
        <v>5</v>
      </c>
      <c r="AQ73">
        <v>2</v>
      </c>
      <c r="AR73">
        <v>2</v>
      </c>
      <c r="AS73">
        <v>5</v>
      </c>
      <c r="AT73">
        <v>1</v>
      </c>
      <c r="AU73">
        <v>5</v>
      </c>
      <c r="AV73">
        <v>3</v>
      </c>
      <c r="AW73">
        <v>3</v>
      </c>
      <c r="AX73">
        <v>3</v>
      </c>
      <c r="AY73">
        <v>2</v>
      </c>
      <c r="AZ73">
        <v>3</v>
      </c>
      <c r="BA73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3.5833333333333335</v>
      </c>
      <c r="BB73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3.3333333333333335</v>
      </c>
      <c r="BC73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2.8888888888888888</v>
      </c>
      <c r="BD73">
        <f>AVERAGE(Table13[[#This Row],[motivationPos05]],Table13[[#This Row],[motivationPos14]],Table13[[#This Row],[motivationPos21]],Table13[[#This Row],[motivationPos27]],Table13[[#This Row],[motivationPos32]],Table13[[#This Row],[motivationPos36]])</f>
        <v>3.3333333333333335</v>
      </c>
      <c r="BE73">
        <f>AVERAGE(Table13[[#This Row],[attention]:[satisfaction]])</f>
        <v>3.2847222222222223</v>
      </c>
      <c r="BF73">
        <v>2</v>
      </c>
      <c r="BG73">
        <v>4</v>
      </c>
      <c r="BH73">
        <v>2</v>
      </c>
      <c r="BI73">
        <v>3</v>
      </c>
      <c r="BJ73">
        <v>1</v>
      </c>
      <c r="BK73">
        <v>3</v>
      </c>
      <c r="BL73">
        <v>1</v>
      </c>
      <c r="BM73">
        <v>3</v>
      </c>
      <c r="BN73">
        <v>2</v>
      </c>
      <c r="BO73">
        <f t="shared" si="3"/>
        <v>2.3333333333333335</v>
      </c>
      <c r="BP73" s="1">
        <v>2333333333</v>
      </c>
      <c r="BQ73" t="s">
        <v>87</v>
      </c>
      <c r="BR73" t="s">
        <v>75</v>
      </c>
      <c r="BT73" t="s">
        <v>82</v>
      </c>
      <c r="BU73" t="s">
        <v>152</v>
      </c>
      <c r="BV73" t="s">
        <v>77</v>
      </c>
      <c r="BW73" t="s">
        <v>78</v>
      </c>
      <c r="BX73" t="s">
        <v>79</v>
      </c>
      <c r="BY73" t="s">
        <v>85</v>
      </c>
      <c r="BZ73">
        <v>2024</v>
      </c>
    </row>
    <row r="74" spans="1:78" x14ac:dyDescent="0.2">
      <c r="A74" t="s">
        <v>229</v>
      </c>
      <c r="B74">
        <v>1625521003514</v>
      </c>
      <c r="C74">
        <v>1625521354451</v>
      </c>
      <c r="D74">
        <f>Table13[[#This Row],[endTime]]-Table13[[#This Row],[startTime]]</f>
        <v>350937</v>
      </c>
      <c r="E74" t="s">
        <v>90</v>
      </c>
      <c r="F74">
        <v>14</v>
      </c>
      <c r="G74">
        <v>4</v>
      </c>
      <c r="H74">
        <v>4</v>
      </c>
      <c r="I74">
        <v>3</v>
      </c>
      <c r="J74">
        <v>2</v>
      </c>
      <c r="K74">
        <v>4</v>
      </c>
      <c r="L74">
        <v>5</v>
      </c>
      <c r="M74">
        <v>2</v>
      </c>
      <c r="N74">
        <v>5</v>
      </c>
      <c r="O74">
        <v>4</v>
      </c>
      <c r="P74">
        <f t="shared" si="2"/>
        <v>3.6666666666666665</v>
      </c>
      <c r="Q74">
        <v>5</v>
      </c>
      <c r="R74">
        <v>3</v>
      </c>
      <c r="S74">
        <v>2</v>
      </c>
      <c r="T74">
        <v>2</v>
      </c>
      <c r="U74">
        <v>4</v>
      </c>
      <c r="V74">
        <v>1</v>
      </c>
      <c r="W74">
        <v>4</v>
      </c>
      <c r="X74">
        <v>4</v>
      </c>
      <c r="Y74">
        <v>2</v>
      </c>
      <c r="Z74">
        <v>1</v>
      </c>
      <c r="AA74">
        <v>3</v>
      </c>
      <c r="AB74">
        <v>5</v>
      </c>
      <c r="AC74">
        <v>5</v>
      </c>
      <c r="AD74">
        <v>4</v>
      </c>
      <c r="AE74">
        <v>5</v>
      </c>
      <c r="AF74">
        <v>4</v>
      </c>
      <c r="AG74">
        <v>5</v>
      </c>
      <c r="AH74">
        <v>4</v>
      </c>
      <c r="AI74">
        <v>5</v>
      </c>
      <c r="AJ74">
        <v>5</v>
      </c>
      <c r="AK74">
        <v>4</v>
      </c>
      <c r="AL74">
        <v>4</v>
      </c>
      <c r="AM74">
        <v>5</v>
      </c>
      <c r="AN74">
        <v>2</v>
      </c>
      <c r="AO74">
        <v>2</v>
      </c>
      <c r="AP74">
        <v>5</v>
      </c>
      <c r="AQ74">
        <v>4</v>
      </c>
      <c r="AR74">
        <v>4</v>
      </c>
      <c r="AS74">
        <v>5</v>
      </c>
      <c r="AT74">
        <v>1</v>
      </c>
      <c r="AU74">
        <v>5</v>
      </c>
      <c r="AV74">
        <v>5</v>
      </c>
      <c r="AW74">
        <v>4</v>
      </c>
      <c r="AX74">
        <v>3</v>
      </c>
      <c r="AY74">
        <v>3</v>
      </c>
      <c r="AZ74">
        <v>5</v>
      </c>
      <c r="BA74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4.166666666666667</v>
      </c>
      <c r="BB74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</v>
      </c>
      <c r="BC74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3.4444444444444446</v>
      </c>
      <c r="BD74">
        <f>AVERAGE(Table13[[#This Row],[motivationPos05]],Table13[[#This Row],[motivationPos14]],Table13[[#This Row],[motivationPos21]],Table13[[#This Row],[motivationPos27]],Table13[[#This Row],[motivationPos32]],Table13[[#This Row],[motivationPos36]])</f>
        <v>4.333333333333333</v>
      </c>
      <c r="BE74">
        <f>AVERAGE(Table13[[#This Row],[attention]:[satisfaction]])</f>
        <v>3.7361111111111107</v>
      </c>
      <c r="BF74">
        <v>2</v>
      </c>
      <c r="BG74">
        <v>3</v>
      </c>
      <c r="BH74">
        <v>3</v>
      </c>
      <c r="BI74">
        <v>2</v>
      </c>
      <c r="BJ74">
        <v>1</v>
      </c>
      <c r="BK74">
        <v>5</v>
      </c>
      <c r="BL74">
        <v>4</v>
      </c>
      <c r="BM74">
        <v>3</v>
      </c>
      <c r="BN74">
        <v>4</v>
      </c>
      <c r="BO74">
        <f t="shared" si="3"/>
        <v>3</v>
      </c>
      <c r="BP74">
        <v>3</v>
      </c>
      <c r="BQ74" t="s">
        <v>74</v>
      </c>
      <c r="BR74" t="s">
        <v>91</v>
      </c>
      <c r="BS74">
        <v>23</v>
      </c>
      <c r="BT74" t="s">
        <v>86</v>
      </c>
      <c r="BU74" t="s">
        <v>152</v>
      </c>
      <c r="BV74" t="s">
        <v>77</v>
      </c>
      <c r="BW74" t="s">
        <v>78</v>
      </c>
      <c r="BX74" t="s">
        <v>79</v>
      </c>
      <c r="BY74" t="s">
        <v>151</v>
      </c>
      <c r="BZ74">
        <v>2023</v>
      </c>
    </row>
    <row r="75" spans="1:78" x14ac:dyDescent="0.2">
      <c r="A75" t="s">
        <v>230</v>
      </c>
      <c r="B75">
        <v>1625520403913</v>
      </c>
      <c r="C75">
        <v>1625521100342</v>
      </c>
      <c r="D75">
        <f>Table13[[#This Row],[endTime]]-Table13[[#This Row],[startTime]]</f>
        <v>696429</v>
      </c>
      <c r="E75" t="s">
        <v>90</v>
      </c>
      <c r="F75">
        <v>19</v>
      </c>
      <c r="G75">
        <v>3</v>
      </c>
      <c r="H75">
        <v>3</v>
      </c>
      <c r="I75">
        <v>4</v>
      </c>
      <c r="J75">
        <v>3</v>
      </c>
      <c r="K75">
        <v>5</v>
      </c>
      <c r="L75">
        <v>3</v>
      </c>
      <c r="M75">
        <v>4</v>
      </c>
      <c r="N75">
        <v>3</v>
      </c>
      <c r="O75">
        <v>4</v>
      </c>
      <c r="P75">
        <f t="shared" si="2"/>
        <v>3.5555555555555554</v>
      </c>
      <c r="Q75">
        <v>2</v>
      </c>
      <c r="R75">
        <v>3</v>
      </c>
      <c r="S75">
        <v>3</v>
      </c>
      <c r="T75">
        <v>4</v>
      </c>
      <c r="U75">
        <v>3</v>
      </c>
      <c r="V75">
        <v>3</v>
      </c>
      <c r="W75">
        <v>4</v>
      </c>
      <c r="X75">
        <v>4</v>
      </c>
      <c r="Y75">
        <v>2</v>
      </c>
      <c r="Z75">
        <v>3</v>
      </c>
      <c r="AA75">
        <v>3</v>
      </c>
      <c r="AB75">
        <v>4</v>
      </c>
      <c r="AC75">
        <v>2</v>
      </c>
      <c r="AD75">
        <v>4</v>
      </c>
      <c r="AE75">
        <v>3</v>
      </c>
      <c r="AF75">
        <v>4</v>
      </c>
      <c r="AG75">
        <v>3</v>
      </c>
      <c r="AH75">
        <v>2</v>
      </c>
      <c r="AI75">
        <v>3</v>
      </c>
      <c r="AJ75">
        <v>4</v>
      </c>
      <c r="AK75">
        <v>3</v>
      </c>
      <c r="AL75">
        <v>3</v>
      </c>
      <c r="AM75">
        <v>4</v>
      </c>
      <c r="AN75">
        <v>2</v>
      </c>
      <c r="AO75">
        <v>3</v>
      </c>
      <c r="AP75">
        <v>3</v>
      </c>
      <c r="AQ75">
        <v>4</v>
      </c>
      <c r="AR75">
        <v>3</v>
      </c>
      <c r="AS75">
        <v>3</v>
      </c>
      <c r="AT75">
        <v>2</v>
      </c>
      <c r="AU75">
        <v>2</v>
      </c>
      <c r="AV75">
        <v>3</v>
      </c>
      <c r="AW75">
        <v>3</v>
      </c>
      <c r="AX75">
        <v>2</v>
      </c>
      <c r="AY75">
        <v>2</v>
      </c>
      <c r="AZ75">
        <v>2</v>
      </c>
      <c r="BA75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3.0833333333333335</v>
      </c>
      <c r="BB75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2.8888888888888888</v>
      </c>
      <c r="BC75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2.7777777777777777</v>
      </c>
      <c r="BD75">
        <f>AVERAGE(Table13[[#This Row],[motivationPos05]],Table13[[#This Row],[motivationPos14]],Table13[[#This Row],[motivationPos21]],Table13[[#This Row],[motivationPos27]],Table13[[#This Row],[motivationPos32]],Table13[[#This Row],[motivationPos36]])</f>
        <v>3.1666666666666665</v>
      </c>
      <c r="BE75">
        <f>AVERAGE(Table13[[#This Row],[attention]:[satisfaction]])</f>
        <v>2.9791666666666665</v>
      </c>
      <c r="BF75">
        <v>3</v>
      </c>
      <c r="BG75">
        <v>4</v>
      </c>
      <c r="BH75">
        <v>3</v>
      </c>
      <c r="BI75">
        <v>3</v>
      </c>
      <c r="BJ75">
        <v>2</v>
      </c>
      <c r="BK75">
        <v>3</v>
      </c>
      <c r="BL75">
        <v>3</v>
      </c>
      <c r="BM75">
        <v>3</v>
      </c>
      <c r="BN75">
        <v>3</v>
      </c>
      <c r="BO75">
        <f t="shared" si="3"/>
        <v>3</v>
      </c>
      <c r="BP75">
        <v>3</v>
      </c>
      <c r="BQ75" t="s">
        <v>87</v>
      </c>
      <c r="BR75" t="s">
        <v>91</v>
      </c>
      <c r="BS75">
        <v>23</v>
      </c>
      <c r="BT75" t="s">
        <v>86</v>
      </c>
      <c r="BU75" t="s">
        <v>152</v>
      </c>
      <c r="BV75" t="s">
        <v>77</v>
      </c>
      <c r="BW75" t="s">
        <v>78</v>
      </c>
      <c r="BX75" t="s">
        <v>79</v>
      </c>
      <c r="BY75" t="s">
        <v>85</v>
      </c>
      <c r="BZ75">
        <v>2022.2</v>
      </c>
    </row>
    <row r="76" spans="1:78" x14ac:dyDescent="0.2">
      <c r="A76" t="s">
        <v>231</v>
      </c>
      <c r="B76">
        <v>1625520386575</v>
      </c>
      <c r="C76">
        <v>1625521011490</v>
      </c>
      <c r="D76">
        <f>Table13[[#This Row],[endTime]]-Table13[[#This Row],[startTime]]</f>
        <v>624915</v>
      </c>
      <c r="E76" t="s">
        <v>73</v>
      </c>
      <c r="F76">
        <v>16</v>
      </c>
      <c r="G76">
        <v>5</v>
      </c>
      <c r="H76">
        <v>1</v>
      </c>
      <c r="I76">
        <v>5</v>
      </c>
      <c r="J76">
        <v>5</v>
      </c>
      <c r="K76">
        <v>5</v>
      </c>
      <c r="L76">
        <v>5</v>
      </c>
      <c r="M76">
        <v>5</v>
      </c>
      <c r="N76">
        <v>3</v>
      </c>
      <c r="O76">
        <v>5</v>
      </c>
      <c r="P76">
        <f t="shared" si="2"/>
        <v>4.333333333333333</v>
      </c>
      <c r="Q76">
        <v>5</v>
      </c>
      <c r="R76">
        <v>5</v>
      </c>
      <c r="S76">
        <v>5</v>
      </c>
      <c r="T76">
        <v>5</v>
      </c>
      <c r="U76">
        <v>5</v>
      </c>
      <c r="V76">
        <v>5</v>
      </c>
      <c r="W76">
        <v>5</v>
      </c>
      <c r="X76">
        <v>5</v>
      </c>
      <c r="Y76">
        <v>5</v>
      </c>
      <c r="Z76">
        <v>5</v>
      </c>
      <c r="AA76">
        <v>5</v>
      </c>
      <c r="AB76">
        <v>5</v>
      </c>
      <c r="AC76">
        <v>5</v>
      </c>
      <c r="AD76">
        <v>5</v>
      </c>
      <c r="AE76">
        <v>5</v>
      </c>
      <c r="AF76">
        <v>5</v>
      </c>
      <c r="AG76">
        <v>5</v>
      </c>
      <c r="AH76">
        <v>5</v>
      </c>
      <c r="AI76">
        <v>5</v>
      </c>
      <c r="AJ76">
        <v>5</v>
      </c>
      <c r="AK76">
        <v>5</v>
      </c>
      <c r="AL76">
        <v>5</v>
      </c>
      <c r="AM76">
        <v>5</v>
      </c>
      <c r="AN76">
        <v>5</v>
      </c>
      <c r="AO76">
        <v>5</v>
      </c>
      <c r="AP76">
        <v>5</v>
      </c>
      <c r="AQ76">
        <v>5</v>
      </c>
      <c r="AR76">
        <v>5</v>
      </c>
      <c r="AS76">
        <v>5</v>
      </c>
      <c r="AT76">
        <v>5</v>
      </c>
      <c r="AU76">
        <v>5</v>
      </c>
      <c r="AV76">
        <v>5</v>
      </c>
      <c r="AW76">
        <v>5</v>
      </c>
      <c r="AX76">
        <v>5</v>
      </c>
      <c r="AY76">
        <v>5</v>
      </c>
      <c r="AZ76">
        <v>5</v>
      </c>
      <c r="BA76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5</v>
      </c>
      <c r="BB76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5</v>
      </c>
      <c r="BC76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5</v>
      </c>
      <c r="BD76">
        <f>AVERAGE(Table13[[#This Row],[motivationPos05]],Table13[[#This Row],[motivationPos14]],Table13[[#This Row],[motivationPos21]],Table13[[#This Row],[motivationPos27]],Table13[[#This Row],[motivationPos32]],Table13[[#This Row],[motivationPos36]])</f>
        <v>5</v>
      </c>
      <c r="BE76">
        <f>AVERAGE(Table13[[#This Row],[attention]:[satisfaction]])</f>
        <v>5</v>
      </c>
      <c r="BF76">
        <v>5</v>
      </c>
      <c r="BG76">
        <v>5</v>
      </c>
      <c r="BH76">
        <v>5</v>
      </c>
      <c r="BI76">
        <v>5</v>
      </c>
      <c r="BJ76">
        <v>5</v>
      </c>
      <c r="BK76">
        <v>5</v>
      </c>
      <c r="BL76">
        <v>5</v>
      </c>
      <c r="BM76">
        <v>5</v>
      </c>
      <c r="BN76">
        <v>5</v>
      </c>
      <c r="BO76">
        <f t="shared" si="3"/>
        <v>5</v>
      </c>
      <c r="BP76">
        <v>5</v>
      </c>
      <c r="BQ76" t="s">
        <v>87</v>
      </c>
      <c r="BR76" t="s">
        <v>88</v>
      </c>
      <c r="BS76">
        <v>27</v>
      </c>
      <c r="BT76" t="s">
        <v>82</v>
      </c>
      <c r="BU76" t="s">
        <v>152</v>
      </c>
      <c r="BV76" t="s">
        <v>77</v>
      </c>
      <c r="BW76" t="s">
        <v>103</v>
      </c>
      <c r="BX76" t="s">
        <v>79</v>
      </c>
      <c r="BY76" t="s">
        <v>97</v>
      </c>
      <c r="BZ76">
        <v>2023</v>
      </c>
    </row>
    <row r="77" spans="1:78" x14ac:dyDescent="0.2">
      <c r="A77" t="s">
        <v>232</v>
      </c>
      <c r="B77">
        <v>1625520485599</v>
      </c>
      <c r="C77">
        <v>1625521322620</v>
      </c>
      <c r="D77">
        <f>Table13[[#This Row],[endTime]]-Table13[[#This Row],[startTime]]</f>
        <v>837021</v>
      </c>
      <c r="E77" t="s">
        <v>73</v>
      </c>
      <c r="F77">
        <v>18</v>
      </c>
      <c r="G77">
        <v>5</v>
      </c>
      <c r="H77">
        <v>4</v>
      </c>
      <c r="I77">
        <v>5</v>
      </c>
      <c r="J77">
        <v>4</v>
      </c>
      <c r="K77">
        <v>5</v>
      </c>
      <c r="L77">
        <v>4</v>
      </c>
      <c r="M77">
        <v>3</v>
      </c>
      <c r="N77">
        <v>5</v>
      </c>
      <c r="O77">
        <v>4</v>
      </c>
      <c r="P77">
        <f t="shared" si="2"/>
        <v>4.333333333333333</v>
      </c>
      <c r="Q77">
        <v>5</v>
      </c>
      <c r="R77">
        <v>3</v>
      </c>
      <c r="S77">
        <v>4</v>
      </c>
      <c r="T77">
        <v>2</v>
      </c>
      <c r="U77">
        <v>3</v>
      </c>
      <c r="V77">
        <v>1</v>
      </c>
      <c r="W77">
        <v>5</v>
      </c>
      <c r="X77">
        <v>3</v>
      </c>
      <c r="Y77">
        <v>1</v>
      </c>
      <c r="Z77">
        <v>5</v>
      </c>
      <c r="AA77">
        <v>3</v>
      </c>
      <c r="AB77">
        <v>4</v>
      </c>
      <c r="AC77">
        <v>1</v>
      </c>
      <c r="AD77">
        <v>1</v>
      </c>
      <c r="AE77">
        <v>3</v>
      </c>
      <c r="AF77">
        <v>1</v>
      </c>
      <c r="AG77">
        <v>3</v>
      </c>
      <c r="AH77">
        <v>1</v>
      </c>
      <c r="AI77">
        <v>4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5</v>
      </c>
      <c r="AP77">
        <v>1</v>
      </c>
      <c r="AQ77">
        <v>1</v>
      </c>
      <c r="AR77">
        <v>3</v>
      </c>
      <c r="AS77">
        <v>3</v>
      </c>
      <c r="AT77">
        <v>1</v>
      </c>
      <c r="AU77">
        <v>5</v>
      </c>
      <c r="AV77">
        <v>5</v>
      </c>
      <c r="AW77">
        <v>1</v>
      </c>
      <c r="AX77">
        <v>1</v>
      </c>
      <c r="AY77">
        <v>3</v>
      </c>
      <c r="AZ77">
        <v>3</v>
      </c>
      <c r="BA77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2.75</v>
      </c>
      <c r="BB77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1.4444444444444444</v>
      </c>
      <c r="BC77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3.3333333333333335</v>
      </c>
      <c r="BD77">
        <f>AVERAGE(Table13[[#This Row],[motivationPos05]],Table13[[#This Row],[motivationPos14]],Table13[[#This Row],[motivationPos21]],Table13[[#This Row],[motivationPos27]],Table13[[#This Row],[motivationPos32]],Table13[[#This Row],[motivationPos36]])</f>
        <v>2.3333333333333335</v>
      </c>
      <c r="BE77">
        <f>AVERAGE(Table13[[#This Row],[attention]:[satisfaction]])</f>
        <v>2.4652777777777781</v>
      </c>
      <c r="BF77">
        <v>5</v>
      </c>
      <c r="BG77">
        <v>4</v>
      </c>
      <c r="BH77">
        <v>3</v>
      </c>
      <c r="BI77">
        <v>5</v>
      </c>
      <c r="BJ77">
        <v>4</v>
      </c>
      <c r="BK77">
        <v>5</v>
      </c>
      <c r="BL77">
        <v>4</v>
      </c>
      <c r="BM77">
        <v>3</v>
      </c>
      <c r="BN77">
        <v>5</v>
      </c>
      <c r="BO77">
        <f t="shared" si="3"/>
        <v>4.2222222222222223</v>
      </c>
      <c r="BP77" s="1">
        <v>4222222222</v>
      </c>
      <c r="BQ77" t="s">
        <v>74</v>
      </c>
      <c r="BR77" t="s">
        <v>75</v>
      </c>
      <c r="BS77">
        <v>23</v>
      </c>
      <c r="BT77" t="s">
        <v>82</v>
      </c>
      <c r="BU77" t="s">
        <v>152</v>
      </c>
      <c r="BV77" t="s">
        <v>77</v>
      </c>
      <c r="BW77" t="s">
        <v>78</v>
      </c>
      <c r="BX77" t="s">
        <v>79</v>
      </c>
      <c r="BY77" t="s">
        <v>85</v>
      </c>
      <c r="BZ77">
        <v>2022</v>
      </c>
    </row>
    <row r="78" spans="1:78" x14ac:dyDescent="0.2">
      <c r="A78" t="s">
        <v>233</v>
      </c>
      <c r="B78">
        <v>1625520436081</v>
      </c>
      <c r="C78">
        <v>1625521328451</v>
      </c>
      <c r="D78">
        <f>Table13[[#This Row],[endTime]]-Table13[[#This Row],[startTime]]</f>
        <v>892370</v>
      </c>
      <c r="E78" t="s">
        <v>73</v>
      </c>
      <c r="F78">
        <v>12</v>
      </c>
      <c r="G78">
        <v>3</v>
      </c>
      <c r="H78">
        <v>4</v>
      </c>
      <c r="I78">
        <v>4</v>
      </c>
      <c r="J78">
        <v>3</v>
      </c>
      <c r="K78">
        <v>2</v>
      </c>
      <c r="L78">
        <v>2</v>
      </c>
      <c r="M78">
        <v>1</v>
      </c>
      <c r="N78">
        <v>2</v>
      </c>
      <c r="O78">
        <v>2</v>
      </c>
      <c r="P78">
        <f t="shared" si="2"/>
        <v>2.5555555555555554</v>
      </c>
      <c r="Q78">
        <v>2</v>
      </c>
      <c r="R78">
        <v>1</v>
      </c>
      <c r="S78">
        <v>3</v>
      </c>
      <c r="T78">
        <v>1</v>
      </c>
      <c r="U78">
        <v>1</v>
      </c>
      <c r="V78">
        <v>1</v>
      </c>
      <c r="W78">
        <v>5</v>
      </c>
      <c r="X78">
        <v>2</v>
      </c>
      <c r="Y78">
        <v>1</v>
      </c>
      <c r="Z78">
        <v>1</v>
      </c>
      <c r="AA78">
        <v>4</v>
      </c>
      <c r="AB78">
        <v>5</v>
      </c>
      <c r="AC78">
        <v>2</v>
      </c>
      <c r="AD78">
        <v>2</v>
      </c>
      <c r="AE78">
        <v>4</v>
      </c>
      <c r="AF78">
        <v>5</v>
      </c>
      <c r="AG78">
        <v>2</v>
      </c>
      <c r="AH78">
        <v>2</v>
      </c>
      <c r="AI78">
        <v>3</v>
      </c>
      <c r="AJ78">
        <v>2</v>
      </c>
      <c r="AK78">
        <v>1</v>
      </c>
      <c r="AL78">
        <v>5</v>
      </c>
      <c r="AM78">
        <v>5</v>
      </c>
      <c r="AN78">
        <v>1</v>
      </c>
      <c r="AO78">
        <v>1</v>
      </c>
      <c r="AP78">
        <v>5</v>
      </c>
      <c r="AQ78">
        <v>1</v>
      </c>
      <c r="AR78">
        <v>1</v>
      </c>
      <c r="AS78">
        <v>5</v>
      </c>
      <c r="AT78">
        <v>1</v>
      </c>
      <c r="AU78">
        <v>5</v>
      </c>
      <c r="AV78">
        <v>1</v>
      </c>
      <c r="AW78">
        <v>5</v>
      </c>
      <c r="AX78">
        <v>2</v>
      </c>
      <c r="AY78">
        <v>1</v>
      </c>
      <c r="AZ78">
        <v>3</v>
      </c>
      <c r="BA78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3.0833333333333335</v>
      </c>
      <c r="BB78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2.8888888888888888</v>
      </c>
      <c r="BC78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2.2222222222222223</v>
      </c>
      <c r="BD78">
        <f>AVERAGE(Table13[[#This Row],[motivationPos05]],Table13[[#This Row],[motivationPos14]],Table13[[#This Row],[motivationPos21]],Table13[[#This Row],[motivationPos27]],Table13[[#This Row],[motivationPos32]],Table13[[#This Row],[motivationPos36]])</f>
        <v>1.5</v>
      </c>
      <c r="BE78">
        <f>AVERAGE(Table13[[#This Row],[attention]:[satisfaction]])</f>
        <v>2.4236111111111112</v>
      </c>
      <c r="BF78">
        <v>5</v>
      </c>
      <c r="BG78">
        <v>3</v>
      </c>
      <c r="BH78">
        <v>3</v>
      </c>
      <c r="BI78">
        <v>3</v>
      </c>
      <c r="BJ78">
        <v>1</v>
      </c>
      <c r="BK78">
        <v>3</v>
      </c>
      <c r="BL78">
        <v>2</v>
      </c>
      <c r="BM78">
        <v>1</v>
      </c>
      <c r="BN78">
        <v>2</v>
      </c>
      <c r="BO78">
        <f t="shared" si="3"/>
        <v>2.5555555555555554</v>
      </c>
      <c r="BP78" s="1">
        <v>2555555556</v>
      </c>
      <c r="BQ78" t="s">
        <v>87</v>
      </c>
      <c r="BR78" t="s">
        <v>88</v>
      </c>
      <c r="BS78">
        <v>22</v>
      </c>
      <c r="BT78" t="s">
        <v>82</v>
      </c>
      <c r="BU78" t="s">
        <v>152</v>
      </c>
      <c r="BV78" t="s">
        <v>77</v>
      </c>
      <c r="BW78" t="s">
        <v>78</v>
      </c>
      <c r="BX78" t="s">
        <v>79</v>
      </c>
      <c r="BY78" t="s">
        <v>97</v>
      </c>
      <c r="BZ78">
        <v>2023</v>
      </c>
    </row>
    <row r="79" spans="1:78" x14ac:dyDescent="0.2">
      <c r="A79" t="s">
        <v>234</v>
      </c>
      <c r="B79">
        <v>1625531309393</v>
      </c>
      <c r="C79">
        <v>1625532304467</v>
      </c>
      <c r="D79">
        <f>Table13[[#This Row],[endTime]]-Table13[[#This Row],[startTime]]</f>
        <v>995074</v>
      </c>
      <c r="E79" t="s">
        <v>73</v>
      </c>
      <c r="F79">
        <v>20</v>
      </c>
      <c r="G79">
        <v>5</v>
      </c>
      <c r="H79">
        <v>1</v>
      </c>
      <c r="I79">
        <v>5</v>
      </c>
      <c r="J79">
        <v>4</v>
      </c>
      <c r="K79">
        <v>5</v>
      </c>
      <c r="L79">
        <v>4</v>
      </c>
      <c r="M79">
        <v>5</v>
      </c>
      <c r="N79">
        <v>5</v>
      </c>
      <c r="O79">
        <v>5</v>
      </c>
      <c r="P79">
        <f t="shared" si="2"/>
        <v>4.333333333333333</v>
      </c>
      <c r="Q79">
        <v>5</v>
      </c>
      <c r="R79">
        <v>5</v>
      </c>
      <c r="S79">
        <v>2</v>
      </c>
      <c r="T79">
        <v>3</v>
      </c>
      <c r="U79">
        <v>4</v>
      </c>
      <c r="V79">
        <v>5</v>
      </c>
      <c r="W79">
        <v>3</v>
      </c>
      <c r="X79">
        <v>5</v>
      </c>
      <c r="Y79">
        <v>4</v>
      </c>
      <c r="Z79">
        <v>5</v>
      </c>
      <c r="AA79">
        <v>5</v>
      </c>
      <c r="AB79">
        <v>4</v>
      </c>
      <c r="AC79">
        <v>4</v>
      </c>
      <c r="AD79">
        <v>4</v>
      </c>
      <c r="AE79">
        <v>4</v>
      </c>
      <c r="AF79">
        <v>4</v>
      </c>
      <c r="AG79">
        <v>4</v>
      </c>
      <c r="AH79">
        <v>4</v>
      </c>
      <c r="AI79">
        <v>2</v>
      </c>
      <c r="AJ79">
        <v>4</v>
      </c>
      <c r="AK79">
        <v>5</v>
      </c>
      <c r="AL79">
        <v>3</v>
      </c>
      <c r="AM79">
        <v>5</v>
      </c>
      <c r="AN79">
        <v>4</v>
      </c>
      <c r="AO79">
        <v>4</v>
      </c>
      <c r="AP79">
        <v>5</v>
      </c>
      <c r="AQ79">
        <v>3</v>
      </c>
      <c r="AR79">
        <v>4</v>
      </c>
      <c r="AS79">
        <v>5</v>
      </c>
      <c r="AT79">
        <v>5</v>
      </c>
      <c r="AU79">
        <v>4</v>
      </c>
      <c r="AV79">
        <v>5</v>
      </c>
      <c r="AW79">
        <v>5</v>
      </c>
      <c r="AX79">
        <v>2</v>
      </c>
      <c r="AY79">
        <v>4</v>
      </c>
      <c r="AZ79">
        <v>5</v>
      </c>
      <c r="BA79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4.25</v>
      </c>
      <c r="BB79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4.666666666666667</v>
      </c>
      <c r="BC79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3.2222222222222223</v>
      </c>
      <c r="BD79">
        <f>AVERAGE(Table13[[#This Row],[motivationPos05]],Table13[[#This Row],[motivationPos14]],Table13[[#This Row],[motivationPos21]],Table13[[#This Row],[motivationPos27]],Table13[[#This Row],[motivationPos32]],Table13[[#This Row],[motivationPos36]])</f>
        <v>4.333333333333333</v>
      </c>
      <c r="BE79">
        <f>AVERAGE(Table13[[#This Row],[attention]:[satisfaction]])</f>
        <v>4.1180555555555554</v>
      </c>
      <c r="BF79">
        <v>3</v>
      </c>
      <c r="BG79">
        <v>5</v>
      </c>
      <c r="BH79">
        <v>5</v>
      </c>
      <c r="BI79">
        <v>2</v>
      </c>
      <c r="BJ79">
        <v>5</v>
      </c>
      <c r="BK79">
        <v>5</v>
      </c>
      <c r="BL79">
        <v>4</v>
      </c>
      <c r="BM79">
        <v>5</v>
      </c>
      <c r="BN79">
        <v>5</v>
      </c>
      <c r="BO79">
        <f t="shared" si="3"/>
        <v>4.333333333333333</v>
      </c>
      <c r="BP79" s="1">
        <v>4333333333</v>
      </c>
      <c r="BQ79" t="s">
        <v>74</v>
      </c>
      <c r="BR79" t="s">
        <v>75</v>
      </c>
      <c r="BS79">
        <v>25</v>
      </c>
      <c r="BT79" t="s">
        <v>86</v>
      </c>
      <c r="BU79" t="s">
        <v>152</v>
      </c>
      <c r="BV79" t="s">
        <v>77</v>
      </c>
      <c r="BW79" t="s">
        <v>78</v>
      </c>
      <c r="BX79" t="s">
        <v>79</v>
      </c>
      <c r="BY79" t="s">
        <v>151</v>
      </c>
      <c r="BZ79">
        <v>2022</v>
      </c>
    </row>
    <row r="80" spans="1:78" x14ac:dyDescent="0.2">
      <c r="A80" t="s">
        <v>235</v>
      </c>
      <c r="B80">
        <v>1625520481646</v>
      </c>
      <c r="C80">
        <v>1625521702371</v>
      </c>
      <c r="D80">
        <f>Table13[[#This Row],[endTime]]-Table13[[#This Row],[startTime]]</f>
        <v>1220725</v>
      </c>
      <c r="E80" t="s">
        <v>80</v>
      </c>
      <c r="F80">
        <v>17</v>
      </c>
      <c r="G80">
        <v>3</v>
      </c>
      <c r="H80">
        <v>2</v>
      </c>
      <c r="I80">
        <v>4</v>
      </c>
      <c r="J80">
        <v>4</v>
      </c>
      <c r="K80">
        <v>5</v>
      </c>
      <c r="L80">
        <v>2</v>
      </c>
      <c r="M80">
        <v>3</v>
      </c>
      <c r="N80">
        <v>4</v>
      </c>
      <c r="O80">
        <v>3</v>
      </c>
      <c r="P80">
        <f t="shared" si="2"/>
        <v>3.3333333333333335</v>
      </c>
      <c r="Q80">
        <v>2</v>
      </c>
      <c r="R80">
        <v>4</v>
      </c>
      <c r="S80">
        <v>4</v>
      </c>
      <c r="T80">
        <v>4</v>
      </c>
      <c r="U80">
        <v>5</v>
      </c>
      <c r="V80">
        <v>4</v>
      </c>
      <c r="W80">
        <v>2</v>
      </c>
      <c r="X80">
        <v>5</v>
      </c>
      <c r="Y80">
        <v>5</v>
      </c>
      <c r="Z80">
        <v>5</v>
      </c>
      <c r="AA80">
        <v>5</v>
      </c>
      <c r="AB80">
        <v>4</v>
      </c>
      <c r="AC80">
        <v>4</v>
      </c>
      <c r="AD80">
        <v>5</v>
      </c>
      <c r="AE80">
        <v>5</v>
      </c>
      <c r="AF80">
        <v>5</v>
      </c>
      <c r="AG80">
        <v>5</v>
      </c>
      <c r="AH80">
        <v>5</v>
      </c>
      <c r="AI80">
        <v>3</v>
      </c>
      <c r="AJ80">
        <v>5</v>
      </c>
      <c r="AK80">
        <v>5</v>
      </c>
      <c r="AL80">
        <v>3</v>
      </c>
      <c r="AM80">
        <v>5</v>
      </c>
      <c r="AN80">
        <v>4</v>
      </c>
      <c r="AO80">
        <v>5</v>
      </c>
      <c r="AP80">
        <v>4</v>
      </c>
      <c r="AQ80">
        <v>3</v>
      </c>
      <c r="AR80">
        <v>3</v>
      </c>
      <c r="AS80">
        <v>4</v>
      </c>
      <c r="AT80">
        <v>5</v>
      </c>
      <c r="AU80">
        <v>4</v>
      </c>
      <c r="AV80">
        <v>5</v>
      </c>
      <c r="AW80">
        <v>5</v>
      </c>
      <c r="AX80">
        <v>4</v>
      </c>
      <c r="AY80">
        <v>5</v>
      </c>
      <c r="AZ80">
        <v>5</v>
      </c>
      <c r="BA80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4.25</v>
      </c>
      <c r="BB80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4.7777777777777777</v>
      </c>
      <c r="BC80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80">
        <f>AVERAGE(Table13[[#This Row],[motivationPos05]],Table13[[#This Row],[motivationPos14]],Table13[[#This Row],[motivationPos21]],Table13[[#This Row],[motivationPos27]],Table13[[#This Row],[motivationPos32]],Table13[[#This Row],[motivationPos36]])</f>
        <v>4.666666666666667</v>
      </c>
      <c r="BE80">
        <f>AVERAGE(Table13[[#This Row],[attention]:[satisfaction]])</f>
        <v>4.3402777777777777</v>
      </c>
      <c r="BF80">
        <v>5</v>
      </c>
      <c r="BG80">
        <v>4</v>
      </c>
      <c r="BH80">
        <v>4</v>
      </c>
      <c r="BI80">
        <v>5</v>
      </c>
      <c r="BJ80">
        <v>5</v>
      </c>
      <c r="BK80">
        <v>3</v>
      </c>
      <c r="BL80">
        <v>3</v>
      </c>
      <c r="BM80">
        <v>5</v>
      </c>
      <c r="BN80">
        <v>5</v>
      </c>
      <c r="BO80">
        <f t="shared" si="3"/>
        <v>4.333333333333333</v>
      </c>
      <c r="BP80" s="1">
        <v>4333333333</v>
      </c>
      <c r="BQ80" t="s">
        <v>74</v>
      </c>
      <c r="BR80" t="s">
        <v>88</v>
      </c>
      <c r="BS80">
        <v>25</v>
      </c>
      <c r="BT80" t="s">
        <v>86</v>
      </c>
      <c r="BU80" t="s">
        <v>152</v>
      </c>
      <c r="BV80" t="s">
        <v>77</v>
      </c>
      <c r="BW80" t="s">
        <v>78</v>
      </c>
      <c r="BX80" t="s">
        <v>79</v>
      </c>
      <c r="BY80" t="s">
        <v>97</v>
      </c>
      <c r="BZ80">
        <v>2023</v>
      </c>
    </row>
    <row r="81" spans="1:78" x14ac:dyDescent="0.2">
      <c r="A81" t="s">
        <v>236</v>
      </c>
      <c r="B81">
        <v>1625520654431</v>
      </c>
      <c r="C81">
        <v>1625521780119</v>
      </c>
      <c r="D81">
        <f>Table13[[#This Row],[endTime]]-Table13[[#This Row],[startTime]]</f>
        <v>1125688</v>
      </c>
      <c r="E81" t="s">
        <v>90</v>
      </c>
      <c r="F81">
        <v>20</v>
      </c>
      <c r="G81">
        <v>4</v>
      </c>
      <c r="H81">
        <v>3</v>
      </c>
      <c r="I81">
        <v>5</v>
      </c>
      <c r="J81">
        <v>2</v>
      </c>
      <c r="K81">
        <v>4</v>
      </c>
      <c r="L81">
        <v>3</v>
      </c>
      <c r="M81">
        <v>4</v>
      </c>
      <c r="N81">
        <v>5</v>
      </c>
      <c r="O81">
        <v>4</v>
      </c>
      <c r="P81">
        <f t="shared" si="2"/>
        <v>3.7777777777777777</v>
      </c>
      <c r="Q81">
        <v>4</v>
      </c>
      <c r="R81">
        <v>5</v>
      </c>
      <c r="S81">
        <v>2</v>
      </c>
      <c r="T81">
        <v>2</v>
      </c>
      <c r="U81">
        <v>4</v>
      </c>
      <c r="V81">
        <v>4</v>
      </c>
      <c r="W81">
        <v>3</v>
      </c>
      <c r="X81">
        <v>4</v>
      </c>
      <c r="Y81">
        <v>3</v>
      </c>
      <c r="Z81">
        <v>4</v>
      </c>
      <c r="AA81">
        <v>4</v>
      </c>
      <c r="AB81">
        <v>4</v>
      </c>
      <c r="AC81">
        <v>2</v>
      </c>
      <c r="AD81">
        <v>4</v>
      </c>
      <c r="AE81">
        <v>4</v>
      </c>
      <c r="AF81">
        <v>4</v>
      </c>
      <c r="AG81">
        <v>4</v>
      </c>
      <c r="AH81">
        <v>1</v>
      </c>
      <c r="AI81">
        <v>4</v>
      </c>
      <c r="AJ81">
        <v>4</v>
      </c>
      <c r="AK81">
        <v>4</v>
      </c>
      <c r="AL81">
        <v>5</v>
      </c>
      <c r="AM81">
        <v>3</v>
      </c>
      <c r="AN81">
        <v>2</v>
      </c>
      <c r="AO81">
        <v>4</v>
      </c>
      <c r="AP81">
        <v>4</v>
      </c>
      <c r="AQ81">
        <v>2</v>
      </c>
      <c r="AR81">
        <v>3</v>
      </c>
      <c r="AS81">
        <v>4</v>
      </c>
      <c r="AT81">
        <v>2</v>
      </c>
      <c r="AU81">
        <v>4</v>
      </c>
      <c r="AV81">
        <v>5</v>
      </c>
      <c r="AW81">
        <v>5</v>
      </c>
      <c r="AX81">
        <v>3</v>
      </c>
      <c r="AY81">
        <v>3</v>
      </c>
      <c r="AZ81">
        <v>4</v>
      </c>
      <c r="BA81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3.9166666666666665</v>
      </c>
      <c r="BB81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3.3333333333333335</v>
      </c>
      <c r="BC81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</v>
      </c>
      <c r="BD81">
        <f>AVERAGE(Table13[[#This Row],[motivationPos05]],Table13[[#This Row],[motivationPos14]],Table13[[#This Row],[motivationPos21]],Table13[[#This Row],[motivationPos27]],Table13[[#This Row],[motivationPos32]],Table13[[#This Row],[motivationPos36]])</f>
        <v>3.8333333333333335</v>
      </c>
      <c r="BE81">
        <f>AVERAGE(Table13[[#This Row],[attention]:[satisfaction]])</f>
        <v>3.5208333333333335</v>
      </c>
      <c r="BF81">
        <v>5</v>
      </c>
      <c r="BG81">
        <v>5</v>
      </c>
      <c r="BH81">
        <v>5</v>
      </c>
      <c r="BI81">
        <v>5</v>
      </c>
      <c r="BJ81">
        <v>4</v>
      </c>
      <c r="BK81">
        <v>4</v>
      </c>
      <c r="BL81">
        <v>5</v>
      </c>
      <c r="BM81">
        <v>4</v>
      </c>
      <c r="BN81">
        <v>4</v>
      </c>
      <c r="BO81">
        <f t="shared" si="3"/>
        <v>4.5555555555555554</v>
      </c>
      <c r="BP81" s="1">
        <v>4555555556</v>
      </c>
      <c r="BQ81" t="s">
        <v>74</v>
      </c>
      <c r="BR81" t="s">
        <v>91</v>
      </c>
      <c r="BS81">
        <v>24</v>
      </c>
      <c r="BT81" t="s">
        <v>86</v>
      </c>
      <c r="BU81" t="s">
        <v>133</v>
      </c>
      <c r="BV81" t="s">
        <v>77</v>
      </c>
      <c r="BW81" t="s">
        <v>78</v>
      </c>
      <c r="BX81" t="s">
        <v>79</v>
      </c>
      <c r="BY81" t="s">
        <v>151</v>
      </c>
      <c r="BZ81">
        <v>2023</v>
      </c>
    </row>
    <row r="82" spans="1:78" x14ac:dyDescent="0.2">
      <c r="A82" t="s">
        <v>237</v>
      </c>
      <c r="B82">
        <v>1625520533076</v>
      </c>
      <c r="C82">
        <v>1625521802607</v>
      </c>
      <c r="D82">
        <f>Table13[[#This Row],[endTime]]-Table13[[#This Row],[startTime]]</f>
        <v>1269531</v>
      </c>
      <c r="E82" t="s">
        <v>80</v>
      </c>
      <c r="F82">
        <v>17</v>
      </c>
      <c r="G82">
        <v>3</v>
      </c>
      <c r="H82">
        <v>2</v>
      </c>
      <c r="I82">
        <v>4</v>
      </c>
      <c r="J82">
        <v>3</v>
      </c>
      <c r="K82">
        <v>4</v>
      </c>
      <c r="L82">
        <v>5</v>
      </c>
      <c r="M82">
        <v>5</v>
      </c>
      <c r="N82">
        <v>3</v>
      </c>
      <c r="O82">
        <v>3</v>
      </c>
      <c r="P82">
        <f t="shared" si="2"/>
        <v>3.5555555555555554</v>
      </c>
      <c r="Q82">
        <v>5</v>
      </c>
      <c r="R82">
        <v>3</v>
      </c>
      <c r="S82">
        <v>5</v>
      </c>
      <c r="T82">
        <v>3</v>
      </c>
      <c r="U82">
        <v>2</v>
      </c>
      <c r="V82">
        <v>3</v>
      </c>
      <c r="W82">
        <v>5</v>
      </c>
      <c r="X82">
        <v>3</v>
      </c>
      <c r="Y82">
        <v>3</v>
      </c>
      <c r="Z82">
        <v>1</v>
      </c>
      <c r="AA82">
        <v>3</v>
      </c>
      <c r="AB82">
        <v>5</v>
      </c>
      <c r="AC82">
        <v>2</v>
      </c>
      <c r="AD82">
        <v>2</v>
      </c>
      <c r="AE82">
        <v>3</v>
      </c>
      <c r="AF82">
        <v>1</v>
      </c>
      <c r="AG82">
        <v>3</v>
      </c>
      <c r="AH82">
        <v>2</v>
      </c>
      <c r="AI82">
        <v>5</v>
      </c>
      <c r="AJ82">
        <v>3</v>
      </c>
      <c r="AK82">
        <v>2</v>
      </c>
      <c r="AL82">
        <v>3</v>
      </c>
      <c r="AM82">
        <v>2</v>
      </c>
      <c r="AN82">
        <v>2</v>
      </c>
      <c r="AO82">
        <v>3</v>
      </c>
      <c r="AP82">
        <v>2</v>
      </c>
      <c r="AQ82">
        <v>3</v>
      </c>
      <c r="AR82">
        <v>4</v>
      </c>
      <c r="AS82">
        <v>3</v>
      </c>
      <c r="AT82">
        <v>1</v>
      </c>
      <c r="AU82">
        <v>5</v>
      </c>
      <c r="AV82">
        <v>3</v>
      </c>
      <c r="AW82">
        <v>2</v>
      </c>
      <c r="AX82">
        <v>5</v>
      </c>
      <c r="AY82">
        <v>3</v>
      </c>
      <c r="AZ82">
        <v>3</v>
      </c>
      <c r="BA82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3.3333333333333335</v>
      </c>
      <c r="BB82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1.8888888888888888</v>
      </c>
      <c r="BC82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</v>
      </c>
      <c r="BD82">
        <f>AVERAGE(Table13[[#This Row],[motivationPos05]],Table13[[#This Row],[motivationPos14]],Table13[[#This Row],[motivationPos21]],Table13[[#This Row],[motivationPos27]],Table13[[#This Row],[motivationPos32]],Table13[[#This Row],[motivationPos36]])</f>
        <v>2.5</v>
      </c>
      <c r="BE82">
        <f>AVERAGE(Table13[[#This Row],[attention]:[satisfaction]])</f>
        <v>2.9305555555555554</v>
      </c>
      <c r="BF82">
        <v>4</v>
      </c>
      <c r="BG82">
        <v>1</v>
      </c>
      <c r="BH82">
        <v>4</v>
      </c>
      <c r="BI82">
        <v>4</v>
      </c>
      <c r="BJ82">
        <v>2</v>
      </c>
      <c r="BK82">
        <v>4</v>
      </c>
      <c r="BL82">
        <v>5</v>
      </c>
      <c r="BM82">
        <v>3</v>
      </c>
      <c r="BN82">
        <v>4</v>
      </c>
      <c r="BO82">
        <f t="shared" si="3"/>
        <v>3.4444444444444446</v>
      </c>
      <c r="BP82" s="1">
        <v>3444444444</v>
      </c>
      <c r="BQ82" t="s">
        <v>74</v>
      </c>
      <c r="BR82" t="s">
        <v>88</v>
      </c>
      <c r="BS82">
        <v>24</v>
      </c>
      <c r="BT82" t="s">
        <v>86</v>
      </c>
      <c r="BU82" t="s">
        <v>152</v>
      </c>
      <c r="BV82" t="s">
        <v>77</v>
      </c>
      <c r="BW82" t="s">
        <v>78</v>
      </c>
      <c r="BX82" t="s">
        <v>79</v>
      </c>
      <c r="BY82" t="s">
        <v>151</v>
      </c>
      <c r="BZ82">
        <v>2023</v>
      </c>
    </row>
    <row r="83" spans="1:78" x14ac:dyDescent="0.2">
      <c r="A83" t="s">
        <v>238</v>
      </c>
      <c r="B83">
        <v>1625521100361</v>
      </c>
      <c r="C83">
        <v>1625522281999</v>
      </c>
      <c r="D83">
        <f>Table13[[#This Row],[endTime]]-Table13[[#This Row],[startTime]]</f>
        <v>1181638</v>
      </c>
      <c r="E83" t="s">
        <v>73</v>
      </c>
      <c r="F83">
        <v>18</v>
      </c>
      <c r="G83">
        <v>4</v>
      </c>
      <c r="H83">
        <v>3</v>
      </c>
      <c r="I83">
        <v>4</v>
      </c>
      <c r="J83">
        <v>3</v>
      </c>
      <c r="K83">
        <v>4</v>
      </c>
      <c r="L83">
        <v>3</v>
      </c>
      <c r="M83">
        <v>2</v>
      </c>
      <c r="N83">
        <v>1</v>
      </c>
      <c r="O83">
        <v>4</v>
      </c>
      <c r="P83">
        <f t="shared" si="2"/>
        <v>3.1111111111111112</v>
      </c>
      <c r="Q83">
        <v>4</v>
      </c>
      <c r="R83">
        <v>2</v>
      </c>
      <c r="S83">
        <v>5</v>
      </c>
      <c r="T83">
        <v>3</v>
      </c>
      <c r="U83">
        <v>5</v>
      </c>
      <c r="V83">
        <v>4</v>
      </c>
      <c r="W83">
        <v>4</v>
      </c>
      <c r="X83">
        <v>5</v>
      </c>
      <c r="Y83">
        <v>2</v>
      </c>
      <c r="Z83">
        <v>5</v>
      </c>
      <c r="AA83">
        <v>1</v>
      </c>
      <c r="AB83">
        <v>5</v>
      </c>
      <c r="AC83">
        <v>4</v>
      </c>
      <c r="AD83">
        <v>5</v>
      </c>
      <c r="AE83">
        <v>4</v>
      </c>
      <c r="AF83">
        <v>4</v>
      </c>
      <c r="AG83">
        <v>5</v>
      </c>
      <c r="AH83">
        <v>1</v>
      </c>
      <c r="AI83">
        <v>4</v>
      </c>
      <c r="AJ83">
        <v>5</v>
      </c>
      <c r="AK83">
        <v>5</v>
      </c>
      <c r="AL83">
        <v>5</v>
      </c>
      <c r="AM83">
        <v>5</v>
      </c>
      <c r="AN83">
        <v>2</v>
      </c>
      <c r="AO83">
        <v>4</v>
      </c>
      <c r="AP83">
        <v>4</v>
      </c>
      <c r="AQ83">
        <v>5</v>
      </c>
      <c r="AR83">
        <v>5</v>
      </c>
      <c r="AS83">
        <v>5</v>
      </c>
      <c r="AT83">
        <v>1</v>
      </c>
      <c r="AU83">
        <v>5</v>
      </c>
      <c r="AV83">
        <v>5</v>
      </c>
      <c r="AW83">
        <v>3</v>
      </c>
      <c r="AX83">
        <v>4</v>
      </c>
      <c r="AY83">
        <v>3</v>
      </c>
      <c r="AZ83">
        <v>4</v>
      </c>
      <c r="BA83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4.083333333333333</v>
      </c>
      <c r="BB83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3.2222222222222223</v>
      </c>
      <c r="BC83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3.8888888888888888</v>
      </c>
      <c r="BD83">
        <f>AVERAGE(Table13[[#This Row],[motivationPos05]],Table13[[#This Row],[motivationPos14]],Table13[[#This Row],[motivationPos21]],Table13[[#This Row],[motivationPos27]],Table13[[#This Row],[motivationPos32]],Table13[[#This Row],[motivationPos36]])</f>
        <v>4.833333333333333</v>
      </c>
      <c r="BE83">
        <f>AVERAGE(Table13[[#This Row],[attention]:[satisfaction]])</f>
        <v>4.0069444444444446</v>
      </c>
      <c r="BF83">
        <v>5</v>
      </c>
      <c r="BG83">
        <v>3</v>
      </c>
      <c r="BH83">
        <v>4</v>
      </c>
      <c r="BI83">
        <v>4</v>
      </c>
      <c r="BJ83">
        <v>1</v>
      </c>
      <c r="BK83">
        <v>5</v>
      </c>
      <c r="BL83">
        <v>4</v>
      </c>
      <c r="BM83">
        <v>5</v>
      </c>
      <c r="BN83">
        <v>5</v>
      </c>
      <c r="BO83">
        <f t="shared" si="3"/>
        <v>4</v>
      </c>
      <c r="BP83">
        <v>4</v>
      </c>
      <c r="BQ83" t="s">
        <v>74</v>
      </c>
      <c r="BR83" t="s">
        <v>75</v>
      </c>
      <c r="BS83">
        <v>23</v>
      </c>
      <c r="BT83" t="s">
        <v>82</v>
      </c>
      <c r="BU83" t="s">
        <v>134</v>
      </c>
      <c r="BV83" t="s">
        <v>77</v>
      </c>
      <c r="BW83" t="s">
        <v>78</v>
      </c>
      <c r="BX83" t="s">
        <v>79</v>
      </c>
      <c r="BY83" t="s">
        <v>151</v>
      </c>
      <c r="BZ83">
        <v>0</v>
      </c>
    </row>
    <row r="84" spans="1:78" x14ac:dyDescent="0.2">
      <c r="A84" t="s">
        <v>239</v>
      </c>
      <c r="B84">
        <v>1625520582684</v>
      </c>
      <c r="C84">
        <v>1625522381224</v>
      </c>
      <c r="D84">
        <f>Table13[[#This Row],[endTime]]-Table13[[#This Row],[startTime]]</f>
        <v>1798540</v>
      </c>
      <c r="E84" t="s">
        <v>90</v>
      </c>
      <c r="F84">
        <v>19</v>
      </c>
      <c r="G84">
        <v>3</v>
      </c>
      <c r="H84">
        <v>2</v>
      </c>
      <c r="I84">
        <v>5</v>
      </c>
      <c r="J84">
        <v>4</v>
      </c>
      <c r="K84">
        <v>5</v>
      </c>
      <c r="L84">
        <v>3</v>
      </c>
      <c r="M84">
        <v>3</v>
      </c>
      <c r="N84">
        <v>5</v>
      </c>
      <c r="O84">
        <v>4</v>
      </c>
      <c r="P84">
        <f t="shared" si="2"/>
        <v>3.7777777777777777</v>
      </c>
      <c r="Q84">
        <v>3</v>
      </c>
      <c r="R84">
        <v>1</v>
      </c>
      <c r="S84">
        <v>5</v>
      </c>
      <c r="T84">
        <v>2</v>
      </c>
      <c r="U84">
        <v>5</v>
      </c>
      <c r="V84">
        <v>3</v>
      </c>
      <c r="W84">
        <v>4</v>
      </c>
      <c r="X84">
        <v>4</v>
      </c>
      <c r="Y84">
        <v>4</v>
      </c>
      <c r="Z84">
        <v>5</v>
      </c>
      <c r="AA84">
        <v>3</v>
      </c>
      <c r="AB84">
        <v>5</v>
      </c>
      <c r="AC84">
        <v>3</v>
      </c>
      <c r="AD84">
        <v>5</v>
      </c>
      <c r="AE84">
        <v>5</v>
      </c>
      <c r="AF84">
        <v>4</v>
      </c>
      <c r="AG84">
        <v>4</v>
      </c>
      <c r="AH84">
        <v>1</v>
      </c>
      <c r="AI84">
        <v>5</v>
      </c>
      <c r="AJ84">
        <v>4</v>
      </c>
      <c r="AK84">
        <v>3</v>
      </c>
      <c r="AL84">
        <v>5</v>
      </c>
      <c r="AM84">
        <v>4</v>
      </c>
      <c r="AN84">
        <v>1</v>
      </c>
      <c r="AO84">
        <v>4</v>
      </c>
      <c r="AP84">
        <v>3</v>
      </c>
      <c r="AQ84">
        <v>1</v>
      </c>
      <c r="AR84">
        <v>5</v>
      </c>
      <c r="AS84">
        <v>3</v>
      </c>
      <c r="AT84">
        <v>1</v>
      </c>
      <c r="AU84">
        <v>4</v>
      </c>
      <c r="AV84">
        <v>5</v>
      </c>
      <c r="AW84">
        <v>3</v>
      </c>
      <c r="AX84">
        <v>4</v>
      </c>
      <c r="AY84">
        <v>3</v>
      </c>
      <c r="AZ84">
        <v>4</v>
      </c>
      <c r="BA84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3.6666666666666665</v>
      </c>
      <c r="BB84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3.1111111111111112</v>
      </c>
      <c r="BC84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84">
        <f>AVERAGE(Table13[[#This Row],[motivationPos05]],Table13[[#This Row],[motivationPos14]],Table13[[#This Row],[motivationPos21]],Table13[[#This Row],[motivationPos27]],Table13[[#This Row],[motivationPos32]],Table13[[#This Row],[motivationPos36]])</f>
        <v>3.8333333333333335</v>
      </c>
      <c r="BE84">
        <f>AVERAGE(Table13[[#This Row],[attention]:[satisfaction]])</f>
        <v>3.5694444444444446</v>
      </c>
      <c r="BF84">
        <v>5</v>
      </c>
      <c r="BG84">
        <v>3</v>
      </c>
      <c r="BH84">
        <v>5</v>
      </c>
      <c r="BI84">
        <v>3</v>
      </c>
      <c r="BJ84">
        <v>5</v>
      </c>
      <c r="BK84">
        <v>5</v>
      </c>
      <c r="BL84">
        <v>5</v>
      </c>
      <c r="BM84">
        <v>5</v>
      </c>
      <c r="BN84">
        <v>5</v>
      </c>
      <c r="BO84">
        <f t="shared" si="3"/>
        <v>4.5555555555555554</v>
      </c>
      <c r="BP84" s="1">
        <v>4555555556</v>
      </c>
      <c r="BQ84" t="s">
        <v>74</v>
      </c>
      <c r="BR84" t="s">
        <v>91</v>
      </c>
      <c r="BS84">
        <v>21</v>
      </c>
      <c r="BT84" t="s">
        <v>82</v>
      </c>
      <c r="BU84" t="s">
        <v>152</v>
      </c>
      <c r="BV84" t="s">
        <v>77</v>
      </c>
      <c r="BW84" t="s">
        <v>78</v>
      </c>
      <c r="BX84" t="s">
        <v>79</v>
      </c>
      <c r="BY84" t="s">
        <v>151</v>
      </c>
      <c r="BZ84">
        <v>2023</v>
      </c>
    </row>
    <row r="85" spans="1:78" x14ac:dyDescent="0.2">
      <c r="A85" t="s">
        <v>240</v>
      </c>
      <c r="B85">
        <v>1625596100844</v>
      </c>
      <c r="C85">
        <v>1625596676877</v>
      </c>
      <c r="D85">
        <f>Table13[[#This Row],[endTime]]-Table13[[#This Row],[startTime]]</f>
        <v>576033</v>
      </c>
      <c r="E85" t="s">
        <v>80</v>
      </c>
      <c r="F85">
        <v>19</v>
      </c>
      <c r="G85">
        <v>3</v>
      </c>
      <c r="H85">
        <v>5</v>
      </c>
      <c r="I85">
        <v>3</v>
      </c>
      <c r="J85">
        <v>5</v>
      </c>
      <c r="K85">
        <v>5</v>
      </c>
      <c r="L85">
        <v>4</v>
      </c>
      <c r="M85">
        <v>1</v>
      </c>
      <c r="N85">
        <v>4</v>
      </c>
      <c r="O85">
        <v>5</v>
      </c>
      <c r="P85">
        <f t="shared" si="2"/>
        <v>3.8888888888888888</v>
      </c>
      <c r="Q85">
        <v>5</v>
      </c>
      <c r="R85">
        <v>5</v>
      </c>
      <c r="S85">
        <v>1</v>
      </c>
      <c r="T85">
        <v>5</v>
      </c>
      <c r="U85">
        <v>5</v>
      </c>
      <c r="V85">
        <v>3</v>
      </c>
      <c r="W85">
        <v>5</v>
      </c>
      <c r="X85">
        <v>4</v>
      </c>
      <c r="Y85">
        <v>5</v>
      </c>
      <c r="Z85">
        <v>5</v>
      </c>
      <c r="AA85">
        <v>2</v>
      </c>
      <c r="AB85">
        <v>5</v>
      </c>
      <c r="AC85">
        <v>5</v>
      </c>
      <c r="AD85">
        <v>3</v>
      </c>
      <c r="AE85">
        <v>5</v>
      </c>
      <c r="AF85">
        <v>4</v>
      </c>
      <c r="AG85">
        <v>2</v>
      </c>
      <c r="AH85">
        <v>1</v>
      </c>
      <c r="AI85">
        <v>5</v>
      </c>
      <c r="AJ85">
        <v>4</v>
      </c>
      <c r="AK85">
        <v>4</v>
      </c>
      <c r="AL85">
        <v>5</v>
      </c>
      <c r="AM85">
        <v>2</v>
      </c>
      <c r="AN85">
        <v>3</v>
      </c>
      <c r="AO85">
        <v>5</v>
      </c>
      <c r="AP85">
        <v>3</v>
      </c>
      <c r="AQ85">
        <v>1</v>
      </c>
      <c r="AR85">
        <v>2</v>
      </c>
      <c r="AS85">
        <v>3</v>
      </c>
      <c r="AT85">
        <v>2</v>
      </c>
      <c r="AU85">
        <v>3</v>
      </c>
      <c r="AV85">
        <v>5</v>
      </c>
      <c r="AW85">
        <v>4</v>
      </c>
      <c r="AX85">
        <v>5</v>
      </c>
      <c r="AY85">
        <v>2</v>
      </c>
      <c r="AZ85">
        <v>4</v>
      </c>
      <c r="BA85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3.5833333333333335</v>
      </c>
      <c r="BB85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3.2222222222222223</v>
      </c>
      <c r="BC85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4.2222222222222223</v>
      </c>
      <c r="BD85">
        <f>AVERAGE(Table13[[#This Row],[motivationPos05]],Table13[[#This Row],[motivationPos14]],Table13[[#This Row],[motivationPos21]],Table13[[#This Row],[motivationPos27]],Table13[[#This Row],[motivationPos32]],Table13[[#This Row],[motivationPos36]])</f>
        <v>3.6666666666666665</v>
      </c>
      <c r="BE85">
        <f>AVERAGE(Table13[[#This Row],[attention]:[satisfaction]])</f>
        <v>3.6736111111111112</v>
      </c>
      <c r="BF85">
        <v>5</v>
      </c>
      <c r="BG85">
        <v>5</v>
      </c>
      <c r="BH85">
        <v>5</v>
      </c>
      <c r="BI85">
        <v>4</v>
      </c>
      <c r="BJ85">
        <v>5</v>
      </c>
      <c r="BK85">
        <v>5</v>
      </c>
      <c r="BL85">
        <v>4</v>
      </c>
      <c r="BM85">
        <v>5</v>
      </c>
      <c r="BN85">
        <v>5</v>
      </c>
      <c r="BO85">
        <f t="shared" si="3"/>
        <v>4.7777777777777777</v>
      </c>
      <c r="BP85" s="1">
        <v>4777777778</v>
      </c>
      <c r="BQ85" t="s">
        <v>74</v>
      </c>
      <c r="BR85" t="s">
        <v>88</v>
      </c>
      <c r="BS85">
        <v>30</v>
      </c>
      <c r="BT85" t="s">
        <v>86</v>
      </c>
      <c r="BU85" t="s">
        <v>152</v>
      </c>
      <c r="BV85" t="s">
        <v>77</v>
      </c>
      <c r="BW85" t="s">
        <v>78</v>
      </c>
      <c r="BX85" t="s">
        <v>79</v>
      </c>
      <c r="BY85" t="s">
        <v>97</v>
      </c>
      <c r="BZ85">
        <v>2016</v>
      </c>
    </row>
    <row r="86" spans="1:78" x14ac:dyDescent="0.2">
      <c r="A86" t="s">
        <v>241</v>
      </c>
      <c r="B86">
        <v>1625596122738</v>
      </c>
      <c r="C86">
        <v>1625597132671</v>
      </c>
      <c r="D86">
        <f>Table13[[#This Row],[endTime]]-Table13[[#This Row],[startTime]]</f>
        <v>1009933</v>
      </c>
      <c r="E86" t="s">
        <v>90</v>
      </c>
      <c r="F86">
        <v>17</v>
      </c>
      <c r="G86">
        <v>4</v>
      </c>
      <c r="H86">
        <v>4</v>
      </c>
      <c r="I86">
        <v>4</v>
      </c>
      <c r="J86">
        <v>4</v>
      </c>
      <c r="K86">
        <v>4</v>
      </c>
      <c r="L86">
        <v>3</v>
      </c>
      <c r="M86">
        <v>4</v>
      </c>
      <c r="N86">
        <v>5</v>
      </c>
      <c r="O86">
        <v>4</v>
      </c>
      <c r="P86">
        <f t="shared" si="2"/>
        <v>4</v>
      </c>
      <c r="Q86">
        <v>3</v>
      </c>
      <c r="R86">
        <v>3</v>
      </c>
      <c r="S86">
        <v>5</v>
      </c>
      <c r="T86">
        <v>4</v>
      </c>
      <c r="U86">
        <v>4</v>
      </c>
      <c r="V86">
        <v>3</v>
      </c>
      <c r="W86">
        <v>4</v>
      </c>
      <c r="X86">
        <v>3</v>
      </c>
      <c r="Y86">
        <v>3</v>
      </c>
      <c r="Z86">
        <v>4</v>
      </c>
      <c r="AA86">
        <v>2</v>
      </c>
      <c r="AB86">
        <v>2</v>
      </c>
      <c r="AC86">
        <v>5</v>
      </c>
      <c r="AD86">
        <v>2</v>
      </c>
      <c r="AE86">
        <v>3</v>
      </c>
      <c r="AF86">
        <v>2</v>
      </c>
      <c r="AG86">
        <v>3</v>
      </c>
      <c r="AH86">
        <v>5</v>
      </c>
      <c r="AI86">
        <v>3</v>
      </c>
      <c r="AJ86">
        <v>3</v>
      </c>
      <c r="AK86">
        <v>3</v>
      </c>
      <c r="AL86">
        <v>5</v>
      </c>
      <c r="AM86">
        <v>1</v>
      </c>
      <c r="AN86">
        <v>3</v>
      </c>
      <c r="AO86">
        <v>5</v>
      </c>
      <c r="AP86">
        <v>3</v>
      </c>
      <c r="AQ86">
        <v>4</v>
      </c>
      <c r="AR86">
        <v>3</v>
      </c>
      <c r="AS86">
        <v>1</v>
      </c>
      <c r="AT86">
        <v>4</v>
      </c>
      <c r="AU86">
        <v>4</v>
      </c>
      <c r="AV86">
        <v>4</v>
      </c>
      <c r="AW86">
        <v>3</v>
      </c>
      <c r="AX86">
        <v>5</v>
      </c>
      <c r="AY86">
        <v>2</v>
      </c>
      <c r="AZ86">
        <v>3</v>
      </c>
      <c r="BA86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2.9166666666666665</v>
      </c>
      <c r="BB86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3.1111111111111112</v>
      </c>
      <c r="BC86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</v>
      </c>
      <c r="BD86">
        <f>AVERAGE(Table13[[#This Row],[motivationPos05]],Table13[[#This Row],[motivationPos14]],Table13[[#This Row],[motivationPos21]],Table13[[#This Row],[motivationPos27]],Table13[[#This Row],[motivationPos32]],Table13[[#This Row],[motivationPos36]])</f>
        <v>3.3333333333333335</v>
      </c>
      <c r="BE86">
        <f>AVERAGE(Table13[[#This Row],[attention]:[satisfaction]])</f>
        <v>3.3402777777777781</v>
      </c>
      <c r="BF86">
        <v>4</v>
      </c>
      <c r="BG86">
        <v>2</v>
      </c>
      <c r="BH86">
        <v>4</v>
      </c>
      <c r="BI86">
        <v>4</v>
      </c>
      <c r="BJ86">
        <v>4</v>
      </c>
      <c r="BK86">
        <v>4</v>
      </c>
      <c r="BL86">
        <v>3</v>
      </c>
      <c r="BM86">
        <v>4</v>
      </c>
      <c r="BN86">
        <v>5</v>
      </c>
      <c r="BO86">
        <f t="shared" si="3"/>
        <v>3.7777777777777777</v>
      </c>
      <c r="BP86" s="1">
        <v>3777777778</v>
      </c>
      <c r="BQ86" t="s">
        <v>74</v>
      </c>
      <c r="BR86" t="s">
        <v>91</v>
      </c>
      <c r="BS86">
        <v>24</v>
      </c>
      <c r="BT86" t="s">
        <v>86</v>
      </c>
      <c r="BU86" t="s">
        <v>152</v>
      </c>
      <c r="BV86" t="s">
        <v>77</v>
      </c>
      <c r="BW86" t="s">
        <v>78</v>
      </c>
      <c r="BX86" t="s">
        <v>79</v>
      </c>
      <c r="BY86" t="s">
        <v>151</v>
      </c>
      <c r="BZ86">
        <v>2023</v>
      </c>
    </row>
    <row r="87" spans="1:78" x14ac:dyDescent="0.2">
      <c r="A87" t="s">
        <v>242</v>
      </c>
      <c r="B87">
        <v>1625598469323</v>
      </c>
      <c r="C87">
        <v>1625598905725</v>
      </c>
      <c r="D87">
        <f>Table13[[#This Row],[endTime]]-Table13[[#This Row],[startTime]]</f>
        <v>436402</v>
      </c>
      <c r="E87" t="s">
        <v>73</v>
      </c>
      <c r="F87">
        <v>3</v>
      </c>
      <c r="G87">
        <v>3</v>
      </c>
      <c r="H87">
        <v>4</v>
      </c>
      <c r="I87">
        <v>5</v>
      </c>
      <c r="J87">
        <v>3</v>
      </c>
      <c r="K87">
        <v>4</v>
      </c>
      <c r="L87">
        <v>4</v>
      </c>
      <c r="M87">
        <v>2</v>
      </c>
      <c r="N87">
        <v>4</v>
      </c>
      <c r="O87">
        <v>5</v>
      </c>
      <c r="P87">
        <f t="shared" si="2"/>
        <v>3.7777777777777777</v>
      </c>
      <c r="Q87">
        <v>1</v>
      </c>
      <c r="R87">
        <v>4</v>
      </c>
      <c r="S87">
        <v>3</v>
      </c>
      <c r="T87">
        <v>4</v>
      </c>
      <c r="U87">
        <v>3</v>
      </c>
      <c r="V87">
        <v>1</v>
      </c>
      <c r="W87">
        <v>3</v>
      </c>
      <c r="X87">
        <v>5</v>
      </c>
      <c r="Y87">
        <v>4</v>
      </c>
      <c r="Z87">
        <v>4</v>
      </c>
      <c r="AA87">
        <v>2</v>
      </c>
      <c r="AB87">
        <v>5</v>
      </c>
      <c r="AC87">
        <v>3</v>
      </c>
      <c r="AD87">
        <v>5</v>
      </c>
      <c r="AE87">
        <v>5</v>
      </c>
      <c r="AF87">
        <v>2</v>
      </c>
      <c r="AG87">
        <v>3</v>
      </c>
      <c r="AH87">
        <v>2</v>
      </c>
      <c r="AI87">
        <v>3</v>
      </c>
      <c r="AJ87">
        <v>4</v>
      </c>
      <c r="AK87">
        <v>3</v>
      </c>
      <c r="AL87">
        <v>3</v>
      </c>
      <c r="AM87">
        <v>3</v>
      </c>
      <c r="AN87">
        <v>3</v>
      </c>
      <c r="AO87">
        <v>3</v>
      </c>
      <c r="AP87">
        <v>4</v>
      </c>
      <c r="AQ87">
        <v>2</v>
      </c>
      <c r="AR87">
        <v>2</v>
      </c>
      <c r="AS87">
        <v>5</v>
      </c>
      <c r="AT87">
        <v>1</v>
      </c>
      <c r="AU87">
        <v>5</v>
      </c>
      <c r="AV87">
        <v>3</v>
      </c>
      <c r="AW87">
        <v>3</v>
      </c>
      <c r="AX87">
        <v>3</v>
      </c>
      <c r="AY87">
        <v>2</v>
      </c>
      <c r="AZ87">
        <v>1</v>
      </c>
      <c r="BA87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3.8333333333333335</v>
      </c>
      <c r="BB87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2.6666666666666665</v>
      </c>
      <c r="BC87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2.7777777777777777</v>
      </c>
      <c r="BD87">
        <f>AVERAGE(Table13[[#This Row],[motivationPos05]],Table13[[#This Row],[motivationPos14]],Table13[[#This Row],[motivationPos21]],Table13[[#This Row],[motivationPos27]],Table13[[#This Row],[motivationPos32]],Table13[[#This Row],[motivationPos36]])</f>
        <v>2.8333333333333335</v>
      </c>
      <c r="BE87">
        <f>AVERAGE(Table13[[#This Row],[attention]:[satisfaction]])</f>
        <v>3.0277777777777781</v>
      </c>
      <c r="BF87">
        <v>3</v>
      </c>
      <c r="BG87">
        <v>2</v>
      </c>
      <c r="BH87">
        <v>2</v>
      </c>
      <c r="BI87">
        <v>2</v>
      </c>
      <c r="BJ87">
        <v>4</v>
      </c>
      <c r="BK87">
        <v>5</v>
      </c>
      <c r="BL87">
        <v>2</v>
      </c>
      <c r="BM87">
        <v>5</v>
      </c>
      <c r="BN87">
        <v>4</v>
      </c>
      <c r="BO87">
        <f t="shared" si="3"/>
        <v>3.2222222222222223</v>
      </c>
      <c r="BP87" s="1">
        <v>3222222222</v>
      </c>
      <c r="BQ87" t="s">
        <v>74</v>
      </c>
      <c r="BR87" t="s">
        <v>75</v>
      </c>
      <c r="BS87">
        <v>23</v>
      </c>
      <c r="BT87" t="s">
        <v>82</v>
      </c>
      <c r="BV87" t="s">
        <v>77</v>
      </c>
      <c r="BW87" t="s">
        <v>78</v>
      </c>
      <c r="BX87" t="s">
        <v>79</v>
      </c>
      <c r="BY87" t="s">
        <v>151</v>
      </c>
      <c r="BZ87">
        <v>2024</v>
      </c>
    </row>
    <row r="88" spans="1:78" x14ac:dyDescent="0.2">
      <c r="A88" t="s">
        <v>243</v>
      </c>
      <c r="B88">
        <v>1625598428741</v>
      </c>
      <c r="C88">
        <v>1625599141624</v>
      </c>
      <c r="D88">
        <f>Table13[[#This Row],[endTime]]-Table13[[#This Row],[startTime]]</f>
        <v>712883</v>
      </c>
      <c r="E88" t="s">
        <v>90</v>
      </c>
      <c r="F88">
        <v>15</v>
      </c>
      <c r="G88">
        <v>4</v>
      </c>
      <c r="H88">
        <v>1</v>
      </c>
      <c r="I88">
        <v>5</v>
      </c>
      <c r="J88">
        <v>5</v>
      </c>
      <c r="K88">
        <v>4</v>
      </c>
      <c r="L88">
        <v>3</v>
      </c>
      <c r="M88">
        <v>4</v>
      </c>
      <c r="N88">
        <v>4</v>
      </c>
      <c r="O88">
        <v>3</v>
      </c>
      <c r="P88">
        <f t="shared" si="2"/>
        <v>3.6666666666666665</v>
      </c>
      <c r="Q88">
        <v>5</v>
      </c>
      <c r="R88">
        <v>5</v>
      </c>
      <c r="S88">
        <v>5</v>
      </c>
      <c r="T88">
        <v>5</v>
      </c>
      <c r="U88">
        <v>5</v>
      </c>
      <c r="V88">
        <v>5</v>
      </c>
      <c r="W88">
        <v>1</v>
      </c>
      <c r="X88">
        <v>5</v>
      </c>
      <c r="Y88">
        <v>5</v>
      </c>
      <c r="Z88">
        <v>5</v>
      </c>
      <c r="AA88">
        <v>5</v>
      </c>
      <c r="AB88">
        <v>5</v>
      </c>
      <c r="AC88">
        <v>3</v>
      </c>
      <c r="AD88">
        <v>4</v>
      </c>
      <c r="AE88">
        <v>5</v>
      </c>
      <c r="AF88">
        <v>4</v>
      </c>
      <c r="AG88">
        <v>5</v>
      </c>
      <c r="AH88">
        <v>5</v>
      </c>
      <c r="AI88">
        <v>3</v>
      </c>
      <c r="AJ88">
        <v>4</v>
      </c>
      <c r="AK88">
        <v>5</v>
      </c>
      <c r="AL88">
        <v>2</v>
      </c>
      <c r="AM88">
        <v>4</v>
      </c>
      <c r="AN88">
        <v>2</v>
      </c>
      <c r="AO88">
        <v>4</v>
      </c>
      <c r="AP88">
        <v>4</v>
      </c>
      <c r="AQ88">
        <v>3</v>
      </c>
      <c r="AR88">
        <v>4</v>
      </c>
      <c r="AS88">
        <v>4</v>
      </c>
      <c r="AT88">
        <v>2</v>
      </c>
      <c r="AU88">
        <v>5</v>
      </c>
      <c r="AV88">
        <v>5</v>
      </c>
      <c r="AW88">
        <v>3</v>
      </c>
      <c r="AX88">
        <v>5</v>
      </c>
      <c r="AY88">
        <v>4</v>
      </c>
      <c r="AZ88">
        <v>5</v>
      </c>
      <c r="BA88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4.25</v>
      </c>
      <c r="BB88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4.1111111111111107</v>
      </c>
      <c r="BC88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3.8888888888888888</v>
      </c>
      <c r="BD88">
        <f>AVERAGE(Table13[[#This Row],[motivationPos05]],Table13[[#This Row],[motivationPos14]],Table13[[#This Row],[motivationPos21]],Table13[[#This Row],[motivationPos27]],Table13[[#This Row],[motivationPos32]],Table13[[#This Row],[motivationPos36]])</f>
        <v>4.5</v>
      </c>
      <c r="BE88">
        <f>AVERAGE(Table13[[#This Row],[attention]:[satisfaction]])</f>
        <v>4.1875</v>
      </c>
      <c r="BF88">
        <v>5</v>
      </c>
      <c r="BG88">
        <v>5</v>
      </c>
      <c r="BH88">
        <v>5</v>
      </c>
      <c r="BI88">
        <v>4</v>
      </c>
      <c r="BJ88">
        <v>5</v>
      </c>
      <c r="BK88">
        <v>5</v>
      </c>
      <c r="BL88">
        <v>5</v>
      </c>
      <c r="BM88">
        <v>5</v>
      </c>
      <c r="BN88">
        <v>5</v>
      </c>
      <c r="BO88">
        <f t="shared" si="3"/>
        <v>4.8888888888888893</v>
      </c>
      <c r="BP88" s="1">
        <v>4888888889</v>
      </c>
      <c r="BQ88" t="s">
        <v>74</v>
      </c>
      <c r="BR88" t="s">
        <v>91</v>
      </c>
      <c r="BS88">
        <v>20</v>
      </c>
      <c r="BT88" t="s">
        <v>86</v>
      </c>
      <c r="BU88" t="s">
        <v>135</v>
      </c>
      <c r="BV88" t="s">
        <v>77</v>
      </c>
      <c r="BW88" t="s">
        <v>78</v>
      </c>
      <c r="BX88" t="s">
        <v>79</v>
      </c>
      <c r="BY88" t="s">
        <v>151</v>
      </c>
      <c r="BZ88">
        <v>2024</v>
      </c>
    </row>
    <row r="89" spans="1:78" x14ac:dyDescent="0.2">
      <c r="A89" t="s">
        <v>244</v>
      </c>
      <c r="B89">
        <v>1625598900428</v>
      </c>
      <c r="C89">
        <v>1625599532451</v>
      </c>
      <c r="D89">
        <f>Table13[[#This Row],[endTime]]-Table13[[#This Row],[startTime]]</f>
        <v>632023</v>
      </c>
      <c r="E89" t="s">
        <v>80</v>
      </c>
      <c r="F89">
        <v>15</v>
      </c>
      <c r="G89">
        <v>4</v>
      </c>
      <c r="H89">
        <v>4</v>
      </c>
      <c r="I89">
        <v>5</v>
      </c>
      <c r="J89">
        <v>4</v>
      </c>
      <c r="K89">
        <v>3</v>
      </c>
      <c r="L89">
        <v>4</v>
      </c>
      <c r="M89">
        <v>3</v>
      </c>
      <c r="N89">
        <v>3</v>
      </c>
      <c r="O89">
        <v>3</v>
      </c>
      <c r="P89">
        <f t="shared" si="2"/>
        <v>3.6666666666666665</v>
      </c>
      <c r="Q89">
        <v>5</v>
      </c>
      <c r="R89">
        <v>5</v>
      </c>
      <c r="S89">
        <v>2</v>
      </c>
      <c r="T89">
        <v>4</v>
      </c>
      <c r="U89">
        <v>5</v>
      </c>
      <c r="V89">
        <v>5</v>
      </c>
      <c r="W89">
        <v>1</v>
      </c>
      <c r="X89">
        <v>5</v>
      </c>
      <c r="Y89">
        <v>4</v>
      </c>
      <c r="Z89">
        <v>5</v>
      </c>
      <c r="AA89">
        <v>3</v>
      </c>
      <c r="AB89">
        <v>5</v>
      </c>
      <c r="AC89">
        <v>5</v>
      </c>
      <c r="AD89">
        <v>5</v>
      </c>
      <c r="AE89">
        <v>4</v>
      </c>
      <c r="AF89">
        <v>4</v>
      </c>
      <c r="AG89">
        <v>5</v>
      </c>
      <c r="AH89">
        <v>5</v>
      </c>
      <c r="AI89">
        <v>3</v>
      </c>
      <c r="AJ89">
        <v>5</v>
      </c>
      <c r="AK89">
        <v>5</v>
      </c>
      <c r="AL89">
        <v>4</v>
      </c>
      <c r="AM89">
        <v>5</v>
      </c>
      <c r="AN89">
        <v>5</v>
      </c>
      <c r="AO89">
        <v>5</v>
      </c>
      <c r="AP89">
        <v>3</v>
      </c>
      <c r="AQ89">
        <v>5</v>
      </c>
      <c r="AR89">
        <v>5</v>
      </c>
      <c r="AS89">
        <v>4</v>
      </c>
      <c r="AT89">
        <v>5</v>
      </c>
      <c r="AU89">
        <v>5</v>
      </c>
      <c r="AV89">
        <v>5</v>
      </c>
      <c r="AW89">
        <v>5</v>
      </c>
      <c r="AX89">
        <v>3</v>
      </c>
      <c r="AY89">
        <v>5</v>
      </c>
      <c r="AZ89">
        <v>5</v>
      </c>
      <c r="BA89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4.583333333333333</v>
      </c>
      <c r="BB89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4.5555555555555554</v>
      </c>
      <c r="BC89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89">
        <f>AVERAGE(Table13[[#This Row],[motivationPos05]],Table13[[#This Row],[motivationPos14]],Table13[[#This Row],[motivationPos21]],Table13[[#This Row],[motivationPos27]],Table13[[#This Row],[motivationPos32]],Table13[[#This Row],[motivationPos36]])</f>
        <v>5</v>
      </c>
      <c r="BE89">
        <f>AVERAGE(Table13[[#This Row],[attention]:[satisfaction]])</f>
        <v>4.4513888888888893</v>
      </c>
      <c r="BF89">
        <v>5</v>
      </c>
      <c r="BG89">
        <v>3</v>
      </c>
      <c r="BH89">
        <v>4</v>
      </c>
      <c r="BI89">
        <v>4</v>
      </c>
      <c r="BJ89">
        <v>5</v>
      </c>
      <c r="BK89">
        <v>5</v>
      </c>
      <c r="BL89">
        <v>5</v>
      </c>
      <c r="BM89">
        <v>5</v>
      </c>
      <c r="BN89">
        <v>5</v>
      </c>
      <c r="BO89">
        <f t="shared" si="3"/>
        <v>4.5555555555555554</v>
      </c>
      <c r="BP89" s="1">
        <v>4555555556</v>
      </c>
      <c r="BQ89" t="s">
        <v>87</v>
      </c>
      <c r="BR89" t="s">
        <v>75</v>
      </c>
      <c r="BS89">
        <v>20</v>
      </c>
      <c r="BT89" t="s">
        <v>76</v>
      </c>
      <c r="BU89" t="s">
        <v>136</v>
      </c>
      <c r="BV89" t="s">
        <v>77</v>
      </c>
      <c r="BW89" t="s">
        <v>78</v>
      </c>
      <c r="BX89" t="s">
        <v>79</v>
      </c>
      <c r="BZ89">
        <v>2025</v>
      </c>
    </row>
    <row r="90" spans="1:78" x14ac:dyDescent="0.2">
      <c r="A90" t="s">
        <v>245</v>
      </c>
      <c r="B90">
        <v>1625598949549</v>
      </c>
      <c r="C90">
        <v>1625599748982</v>
      </c>
      <c r="D90">
        <f>Table13[[#This Row],[endTime]]-Table13[[#This Row],[startTime]]</f>
        <v>799433</v>
      </c>
      <c r="E90" t="s">
        <v>73</v>
      </c>
      <c r="F90">
        <v>17</v>
      </c>
      <c r="G90">
        <v>4</v>
      </c>
      <c r="H90">
        <v>2</v>
      </c>
      <c r="I90">
        <v>2</v>
      </c>
      <c r="J90">
        <v>2</v>
      </c>
      <c r="K90">
        <v>4</v>
      </c>
      <c r="L90">
        <v>3</v>
      </c>
      <c r="M90">
        <v>2</v>
      </c>
      <c r="N90">
        <v>4</v>
      </c>
      <c r="O90">
        <v>2</v>
      </c>
      <c r="P90">
        <f t="shared" si="2"/>
        <v>2.7777777777777777</v>
      </c>
      <c r="Q90">
        <v>2</v>
      </c>
      <c r="R90">
        <v>4</v>
      </c>
      <c r="S90">
        <v>4</v>
      </c>
      <c r="T90">
        <v>4</v>
      </c>
      <c r="U90">
        <v>4</v>
      </c>
      <c r="V90">
        <v>4</v>
      </c>
      <c r="W90">
        <v>3</v>
      </c>
      <c r="X90">
        <v>4</v>
      </c>
      <c r="Y90">
        <v>4</v>
      </c>
      <c r="Z90">
        <v>4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3</v>
      </c>
      <c r="AG90">
        <v>4</v>
      </c>
      <c r="AH90">
        <v>3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4</v>
      </c>
      <c r="AO90">
        <v>4</v>
      </c>
      <c r="AP90">
        <v>4</v>
      </c>
      <c r="AQ90">
        <v>4</v>
      </c>
      <c r="AR90">
        <v>4</v>
      </c>
      <c r="AS90">
        <v>4</v>
      </c>
      <c r="AT90">
        <v>2</v>
      </c>
      <c r="AU90">
        <v>4</v>
      </c>
      <c r="AV90">
        <v>4</v>
      </c>
      <c r="AW90">
        <v>4</v>
      </c>
      <c r="AX90">
        <v>4</v>
      </c>
      <c r="AY90">
        <v>4</v>
      </c>
      <c r="AZ90">
        <v>4</v>
      </c>
      <c r="BA90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</v>
      </c>
      <c r="BB90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3.5555555555555554</v>
      </c>
      <c r="BC90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90">
        <f>AVERAGE(Table13[[#This Row],[motivationPos05]],Table13[[#This Row],[motivationPos14]],Table13[[#This Row],[motivationPos21]],Table13[[#This Row],[motivationPos27]],Table13[[#This Row],[motivationPos32]],Table13[[#This Row],[motivationPos36]])</f>
        <v>4</v>
      </c>
      <c r="BE90">
        <f>AVERAGE(Table13[[#This Row],[attention]:[satisfaction]])</f>
        <v>3.8055555555555554</v>
      </c>
      <c r="BF90">
        <v>4</v>
      </c>
      <c r="BG90">
        <v>4</v>
      </c>
      <c r="BH90">
        <v>4</v>
      </c>
      <c r="BI90">
        <v>4</v>
      </c>
      <c r="BJ90">
        <v>4</v>
      </c>
      <c r="BK90">
        <v>4</v>
      </c>
      <c r="BL90">
        <v>4</v>
      </c>
      <c r="BM90">
        <v>4</v>
      </c>
      <c r="BN90">
        <v>4</v>
      </c>
      <c r="BO90">
        <f t="shared" si="3"/>
        <v>4</v>
      </c>
      <c r="BP90">
        <v>4</v>
      </c>
      <c r="BQ90" t="s">
        <v>87</v>
      </c>
      <c r="BR90" t="s">
        <v>88</v>
      </c>
      <c r="BS90">
        <v>20</v>
      </c>
      <c r="BT90" t="s">
        <v>86</v>
      </c>
      <c r="BU90" t="s">
        <v>152</v>
      </c>
      <c r="BV90" t="s">
        <v>77</v>
      </c>
      <c r="BW90" t="s">
        <v>78</v>
      </c>
      <c r="BX90" t="s">
        <v>79</v>
      </c>
      <c r="BY90" t="s">
        <v>151</v>
      </c>
      <c r="BZ90">
        <v>2026</v>
      </c>
    </row>
    <row r="91" spans="1:78" x14ac:dyDescent="0.2">
      <c r="A91" t="s">
        <v>246</v>
      </c>
      <c r="B91">
        <v>1625599626337</v>
      </c>
      <c r="C91">
        <v>1625600941716</v>
      </c>
      <c r="D91">
        <f>Table13[[#This Row],[endTime]]-Table13[[#This Row],[startTime]]</f>
        <v>1315379</v>
      </c>
      <c r="E91" t="s">
        <v>73</v>
      </c>
      <c r="F91">
        <v>19</v>
      </c>
      <c r="G91">
        <v>5</v>
      </c>
      <c r="H91">
        <v>5</v>
      </c>
      <c r="I91">
        <v>3</v>
      </c>
      <c r="J91">
        <v>3</v>
      </c>
      <c r="K91">
        <v>2</v>
      </c>
      <c r="L91">
        <v>4</v>
      </c>
      <c r="M91">
        <v>2</v>
      </c>
      <c r="N91">
        <v>5</v>
      </c>
      <c r="O91">
        <v>2</v>
      </c>
      <c r="P91">
        <f t="shared" si="2"/>
        <v>3.4444444444444446</v>
      </c>
      <c r="Q91">
        <v>5</v>
      </c>
      <c r="R91">
        <v>2</v>
      </c>
      <c r="S91">
        <v>5</v>
      </c>
      <c r="T91">
        <v>5</v>
      </c>
      <c r="U91">
        <v>2</v>
      </c>
      <c r="V91">
        <v>4</v>
      </c>
      <c r="W91">
        <v>5</v>
      </c>
      <c r="X91">
        <v>3</v>
      </c>
      <c r="Y91">
        <v>1</v>
      </c>
      <c r="Z91">
        <v>3</v>
      </c>
      <c r="AA91">
        <v>2</v>
      </c>
      <c r="AB91">
        <v>3</v>
      </c>
      <c r="AC91">
        <v>5</v>
      </c>
      <c r="AD91">
        <v>1</v>
      </c>
      <c r="AE91">
        <v>2</v>
      </c>
      <c r="AF91">
        <v>3</v>
      </c>
      <c r="AG91">
        <v>1</v>
      </c>
      <c r="AH91">
        <v>1</v>
      </c>
      <c r="AI91">
        <v>5</v>
      </c>
      <c r="AJ91">
        <v>2</v>
      </c>
      <c r="AL91">
        <v>1</v>
      </c>
      <c r="AM91">
        <v>2</v>
      </c>
      <c r="AN91">
        <v>1</v>
      </c>
      <c r="AO91">
        <v>4</v>
      </c>
      <c r="AP91">
        <v>1</v>
      </c>
      <c r="AQ91">
        <v>3</v>
      </c>
      <c r="AR91">
        <v>1</v>
      </c>
      <c r="AS91">
        <v>2</v>
      </c>
      <c r="AT91">
        <v>1</v>
      </c>
      <c r="AU91">
        <v>5</v>
      </c>
      <c r="AV91">
        <v>5</v>
      </c>
      <c r="AW91">
        <v>2</v>
      </c>
      <c r="AX91">
        <v>5</v>
      </c>
      <c r="AY91">
        <v>3</v>
      </c>
      <c r="AZ91">
        <v>2</v>
      </c>
      <c r="BA91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2.0833333333333335</v>
      </c>
      <c r="BB91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</v>
      </c>
      <c r="BC91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4.666666666666667</v>
      </c>
      <c r="BD91">
        <f>AVERAGE(Table13[[#This Row],[motivationPos05]],Table13[[#This Row],[motivationPos14]],Table13[[#This Row],[motivationPos21]],Table13[[#This Row],[motivationPos27]],Table13[[#This Row],[motivationPos32]],Table13[[#This Row],[motivationPos36]])</f>
        <v>2.6</v>
      </c>
      <c r="BE91">
        <f>AVERAGE(Table13[[#This Row],[attention]:[satisfaction]])</f>
        <v>2.8374999999999999</v>
      </c>
      <c r="BF91">
        <v>5</v>
      </c>
      <c r="BG91">
        <v>2</v>
      </c>
      <c r="BH91">
        <v>5</v>
      </c>
      <c r="BI91">
        <v>5</v>
      </c>
      <c r="BJ91">
        <v>5</v>
      </c>
      <c r="BK91">
        <v>4</v>
      </c>
      <c r="BL91">
        <v>3</v>
      </c>
      <c r="BM91">
        <v>2</v>
      </c>
      <c r="BN91">
        <v>4</v>
      </c>
      <c r="BO91">
        <f t="shared" si="3"/>
        <v>3.8888888888888888</v>
      </c>
      <c r="BP91" s="1">
        <v>3888888889</v>
      </c>
      <c r="BQ91" t="s">
        <v>74</v>
      </c>
      <c r="BR91" t="s">
        <v>75</v>
      </c>
      <c r="BS91">
        <v>22</v>
      </c>
      <c r="BT91" t="s">
        <v>82</v>
      </c>
      <c r="BU91" t="s">
        <v>134</v>
      </c>
      <c r="BV91" t="s">
        <v>77</v>
      </c>
      <c r="BW91" t="s">
        <v>78</v>
      </c>
      <c r="BX91" t="s">
        <v>79</v>
      </c>
      <c r="BY91" t="s">
        <v>151</v>
      </c>
      <c r="BZ91">
        <v>2025</v>
      </c>
    </row>
    <row r="92" spans="1:78" x14ac:dyDescent="0.2">
      <c r="A92" t="s">
        <v>247</v>
      </c>
      <c r="B92">
        <v>1625600159130</v>
      </c>
      <c r="C92">
        <v>1625601177238</v>
      </c>
      <c r="D92">
        <f>Table13[[#This Row],[endTime]]-Table13[[#This Row],[startTime]]</f>
        <v>1018108</v>
      </c>
      <c r="E92" t="s">
        <v>80</v>
      </c>
      <c r="F92">
        <v>9</v>
      </c>
      <c r="G92">
        <v>3</v>
      </c>
      <c r="H92">
        <v>3</v>
      </c>
      <c r="I92">
        <v>4</v>
      </c>
      <c r="J92">
        <v>3</v>
      </c>
      <c r="K92">
        <v>3</v>
      </c>
      <c r="L92">
        <v>3</v>
      </c>
      <c r="M92">
        <v>3</v>
      </c>
      <c r="N92">
        <v>4</v>
      </c>
      <c r="O92">
        <v>3</v>
      </c>
      <c r="P92">
        <f t="shared" si="2"/>
        <v>3.2222222222222223</v>
      </c>
      <c r="Q92">
        <v>2</v>
      </c>
      <c r="R92">
        <v>3</v>
      </c>
      <c r="S92">
        <v>3</v>
      </c>
      <c r="T92">
        <v>3</v>
      </c>
      <c r="U92">
        <v>3</v>
      </c>
      <c r="V92">
        <v>3</v>
      </c>
      <c r="W92">
        <v>1</v>
      </c>
      <c r="X92">
        <v>4</v>
      </c>
      <c r="Y92">
        <v>3</v>
      </c>
      <c r="Z92">
        <v>3</v>
      </c>
      <c r="AA92">
        <v>3</v>
      </c>
      <c r="AB92">
        <v>4</v>
      </c>
      <c r="AC92">
        <v>3</v>
      </c>
      <c r="AD92">
        <v>3</v>
      </c>
      <c r="AE92">
        <v>3</v>
      </c>
      <c r="AF92">
        <v>3</v>
      </c>
      <c r="AG92">
        <v>2</v>
      </c>
      <c r="AH92">
        <v>3</v>
      </c>
      <c r="AI92">
        <v>2</v>
      </c>
      <c r="AJ92">
        <v>4</v>
      </c>
      <c r="AK92">
        <v>2</v>
      </c>
      <c r="AL92">
        <v>4</v>
      </c>
      <c r="AM92">
        <v>3</v>
      </c>
      <c r="AN92">
        <v>4</v>
      </c>
      <c r="AO92">
        <v>3</v>
      </c>
      <c r="AP92">
        <v>4</v>
      </c>
      <c r="AQ92">
        <v>3</v>
      </c>
      <c r="AR92">
        <v>4</v>
      </c>
      <c r="AS92">
        <v>3</v>
      </c>
      <c r="AT92">
        <v>3</v>
      </c>
      <c r="AU92">
        <v>5</v>
      </c>
      <c r="AV92">
        <v>3</v>
      </c>
      <c r="AW92">
        <v>3</v>
      </c>
      <c r="AX92">
        <v>4</v>
      </c>
      <c r="AY92">
        <v>3</v>
      </c>
      <c r="AZ92">
        <v>4</v>
      </c>
      <c r="BA92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3.5833333333333335</v>
      </c>
      <c r="BB92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3.1111111111111112</v>
      </c>
      <c r="BC92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2.6666666666666665</v>
      </c>
      <c r="BD92">
        <f>AVERAGE(Table13[[#This Row],[motivationPos05]],Table13[[#This Row],[motivationPos14]],Table13[[#This Row],[motivationPos21]],Table13[[#This Row],[motivationPos27]],Table13[[#This Row],[motivationPos32]],Table13[[#This Row],[motivationPos36]])</f>
        <v>3</v>
      </c>
      <c r="BE92">
        <f>AVERAGE(Table13[[#This Row],[attention]:[satisfaction]])</f>
        <v>3.0902777777777777</v>
      </c>
      <c r="BF92">
        <v>3</v>
      </c>
      <c r="BG92">
        <v>4</v>
      </c>
      <c r="BH92">
        <v>2</v>
      </c>
      <c r="BI92">
        <v>3</v>
      </c>
      <c r="BJ92">
        <v>4</v>
      </c>
      <c r="BK92">
        <v>4</v>
      </c>
      <c r="BL92">
        <v>3</v>
      </c>
      <c r="BM92">
        <v>3</v>
      </c>
      <c r="BN92">
        <v>4</v>
      </c>
      <c r="BO92">
        <f t="shared" si="3"/>
        <v>3.3333333333333335</v>
      </c>
      <c r="BP92" s="1">
        <v>3333333333</v>
      </c>
      <c r="BQ92" t="s">
        <v>87</v>
      </c>
      <c r="BR92" t="s">
        <v>75</v>
      </c>
      <c r="BT92" t="s">
        <v>82</v>
      </c>
      <c r="BU92" t="s">
        <v>128</v>
      </c>
      <c r="BV92" t="s">
        <v>77</v>
      </c>
      <c r="BW92" t="s">
        <v>78</v>
      </c>
      <c r="BX92" t="s">
        <v>79</v>
      </c>
      <c r="BY92" t="s">
        <v>151</v>
      </c>
      <c r="BZ92">
        <v>2025</v>
      </c>
    </row>
    <row r="93" spans="1:78" x14ac:dyDescent="0.2">
      <c r="A93" t="s">
        <v>248</v>
      </c>
      <c r="B93">
        <v>1625601503840</v>
      </c>
      <c r="C93">
        <v>1625602182123</v>
      </c>
      <c r="D93">
        <f>Table13[[#This Row],[endTime]]-Table13[[#This Row],[startTime]]</f>
        <v>678283</v>
      </c>
      <c r="E93" t="s">
        <v>73</v>
      </c>
      <c r="F93">
        <v>13</v>
      </c>
      <c r="G93">
        <v>5</v>
      </c>
      <c r="H93">
        <v>3</v>
      </c>
      <c r="I93">
        <v>5</v>
      </c>
      <c r="J93">
        <v>4</v>
      </c>
      <c r="K93">
        <v>4</v>
      </c>
      <c r="L93">
        <v>3</v>
      </c>
      <c r="M93">
        <v>3</v>
      </c>
      <c r="N93">
        <v>5</v>
      </c>
      <c r="O93">
        <v>4</v>
      </c>
      <c r="P93">
        <f t="shared" si="2"/>
        <v>4</v>
      </c>
      <c r="Q93">
        <v>5</v>
      </c>
      <c r="R93">
        <v>4</v>
      </c>
      <c r="S93">
        <v>2</v>
      </c>
      <c r="T93">
        <v>5</v>
      </c>
      <c r="U93">
        <v>5</v>
      </c>
      <c r="V93">
        <v>5</v>
      </c>
      <c r="W93">
        <v>2</v>
      </c>
      <c r="X93">
        <v>5</v>
      </c>
      <c r="Y93">
        <v>4</v>
      </c>
      <c r="Z93">
        <v>4</v>
      </c>
      <c r="AA93">
        <v>3</v>
      </c>
      <c r="AB93">
        <v>4</v>
      </c>
      <c r="AC93">
        <v>5</v>
      </c>
      <c r="AD93">
        <v>3</v>
      </c>
      <c r="AE93">
        <v>3</v>
      </c>
      <c r="AF93">
        <v>3</v>
      </c>
      <c r="AG93">
        <v>3</v>
      </c>
      <c r="AH93">
        <v>3</v>
      </c>
      <c r="AI93">
        <v>3</v>
      </c>
      <c r="AJ93">
        <v>3</v>
      </c>
      <c r="AK93">
        <v>3</v>
      </c>
      <c r="AL93">
        <v>2</v>
      </c>
      <c r="AM93">
        <v>3</v>
      </c>
      <c r="AN93">
        <v>2</v>
      </c>
      <c r="AO93">
        <v>4</v>
      </c>
      <c r="AP93">
        <v>3</v>
      </c>
      <c r="AQ93">
        <v>4</v>
      </c>
      <c r="AR93">
        <v>3</v>
      </c>
      <c r="AS93">
        <v>2</v>
      </c>
      <c r="AT93">
        <v>2</v>
      </c>
      <c r="AU93">
        <v>3</v>
      </c>
      <c r="AV93">
        <v>3</v>
      </c>
      <c r="AW93">
        <v>1</v>
      </c>
      <c r="AX93">
        <v>3</v>
      </c>
      <c r="AY93">
        <v>3</v>
      </c>
      <c r="AZ93">
        <v>3</v>
      </c>
      <c r="BA93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3.0833333333333335</v>
      </c>
      <c r="BB93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3.1111111111111112</v>
      </c>
      <c r="BC93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3.5555555555555554</v>
      </c>
      <c r="BD93">
        <f>AVERAGE(Table13[[#This Row],[motivationPos05]],Table13[[#This Row],[motivationPos14]],Table13[[#This Row],[motivationPos21]],Table13[[#This Row],[motivationPos27]],Table13[[#This Row],[motivationPos32]],Table13[[#This Row],[motivationPos36]])</f>
        <v>3.5</v>
      </c>
      <c r="BE93">
        <f>AVERAGE(Table13[[#This Row],[attention]:[satisfaction]])</f>
        <v>3.3125</v>
      </c>
      <c r="BF93">
        <v>5</v>
      </c>
      <c r="BG93">
        <v>5</v>
      </c>
      <c r="BH93">
        <v>4</v>
      </c>
      <c r="BI93">
        <v>5</v>
      </c>
      <c r="BJ93">
        <v>5</v>
      </c>
      <c r="BK93">
        <v>5</v>
      </c>
      <c r="BL93">
        <v>5</v>
      </c>
      <c r="BM93">
        <v>4</v>
      </c>
      <c r="BN93">
        <v>5</v>
      </c>
      <c r="BO93">
        <f t="shared" si="3"/>
        <v>4.7777777777777777</v>
      </c>
      <c r="BP93" s="1">
        <v>4777777778</v>
      </c>
      <c r="BQ93" t="s">
        <v>74</v>
      </c>
      <c r="BR93" t="s">
        <v>75</v>
      </c>
      <c r="BS93">
        <v>19</v>
      </c>
      <c r="BT93" t="s">
        <v>86</v>
      </c>
      <c r="BU93" t="s">
        <v>152</v>
      </c>
      <c r="BV93" t="s">
        <v>77</v>
      </c>
      <c r="BW93" t="s">
        <v>78</v>
      </c>
      <c r="BX93" t="s">
        <v>79</v>
      </c>
      <c r="BY93" t="s">
        <v>151</v>
      </c>
      <c r="BZ93">
        <v>2025</v>
      </c>
    </row>
    <row r="94" spans="1:78" x14ac:dyDescent="0.2">
      <c r="A94" t="s">
        <v>249</v>
      </c>
      <c r="B94">
        <v>1625604349336</v>
      </c>
      <c r="C94">
        <v>1625605817824</v>
      </c>
      <c r="D94">
        <f>Table13[[#This Row],[endTime]]-Table13[[#This Row],[startTime]]</f>
        <v>1468488</v>
      </c>
      <c r="E94" t="s">
        <v>73</v>
      </c>
      <c r="F94">
        <v>12</v>
      </c>
      <c r="G94">
        <v>3</v>
      </c>
      <c r="H94">
        <v>2</v>
      </c>
      <c r="I94">
        <v>5</v>
      </c>
      <c r="J94">
        <v>3</v>
      </c>
      <c r="K94">
        <v>5</v>
      </c>
      <c r="L94">
        <v>3</v>
      </c>
      <c r="M94">
        <v>4</v>
      </c>
      <c r="N94">
        <v>5</v>
      </c>
      <c r="O94">
        <v>5</v>
      </c>
      <c r="P94">
        <f t="shared" si="2"/>
        <v>3.8888888888888888</v>
      </c>
      <c r="Q94">
        <v>2</v>
      </c>
      <c r="R94">
        <v>5</v>
      </c>
      <c r="S94">
        <v>4</v>
      </c>
      <c r="T94">
        <v>5</v>
      </c>
      <c r="U94">
        <v>5</v>
      </c>
      <c r="V94">
        <v>4</v>
      </c>
      <c r="W94">
        <v>4</v>
      </c>
      <c r="X94">
        <v>5</v>
      </c>
      <c r="Y94">
        <v>5</v>
      </c>
      <c r="Z94">
        <v>5</v>
      </c>
      <c r="AA94">
        <v>4</v>
      </c>
      <c r="AB94">
        <v>3</v>
      </c>
      <c r="AC94">
        <v>2</v>
      </c>
      <c r="AD94">
        <v>5</v>
      </c>
      <c r="AE94">
        <v>2</v>
      </c>
      <c r="AF94">
        <v>3</v>
      </c>
      <c r="AG94">
        <v>5</v>
      </c>
      <c r="AH94">
        <v>5</v>
      </c>
      <c r="AI94">
        <v>5</v>
      </c>
      <c r="AJ94">
        <v>5</v>
      </c>
      <c r="AK94">
        <v>3</v>
      </c>
      <c r="AL94">
        <v>3</v>
      </c>
      <c r="AM94">
        <v>5</v>
      </c>
      <c r="AN94">
        <v>5</v>
      </c>
      <c r="AO94">
        <v>5</v>
      </c>
      <c r="AP94">
        <v>2</v>
      </c>
      <c r="AQ94">
        <v>4</v>
      </c>
      <c r="AR94">
        <v>5</v>
      </c>
      <c r="AS94">
        <v>3</v>
      </c>
      <c r="AT94">
        <v>4</v>
      </c>
      <c r="AU94">
        <v>3</v>
      </c>
      <c r="AV94">
        <v>5</v>
      </c>
      <c r="AW94">
        <v>2</v>
      </c>
      <c r="AX94">
        <v>3</v>
      </c>
      <c r="AY94">
        <v>5</v>
      </c>
      <c r="AZ94">
        <v>5</v>
      </c>
      <c r="BA94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</v>
      </c>
      <c r="BB94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3.8888888888888888</v>
      </c>
      <c r="BC94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3.8888888888888888</v>
      </c>
      <c r="BD94">
        <f>AVERAGE(Table13[[#This Row],[motivationPos05]],Table13[[#This Row],[motivationPos14]],Table13[[#This Row],[motivationPos21]],Table13[[#This Row],[motivationPos27]],Table13[[#This Row],[motivationPos32]],Table13[[#This Row],[motivationPos36]])</f>
        <v>4.5</v>
      </c>
      <c r="BE94">
        <f>AVERAGE(Table13[[#This Row],[attention]:[satisfaction]])</f>
        <v>4.0694444444444446</v>
      </c>
      <c r="BF94">
        <v>4</v>
      </c>
      <c r="BG94">
        <v>4</v>
      </c>
      <c r="BH94">
        <v>4</v>
      </c>
      <c r="BI94">
        <v>4</v>
      </c>
      <c r="BJ94">
        <v>4</v>
      </c>
      <c r="BK94">
        <v>5</v>
      </c>
      <c r="BL94">
        <v>4</v>
      </c>
      <c r="BM94">
        <v>5</v>
      </c>
      <c r="BN94">
        <v>4</v>
      </c>
      <c r="BO94">
        <f t="shared" si="3"/>
        <v>4.2222222222222223</v>
      </c>
      <c r="BP94" s="1">
        <v>4222222222</v>
      </c>
      <c r="BQ94" t="s">
        <v>74</v>
      </c>
      <c r="BR94" t="s">
        <v>75</v>
      </c>
      <c r="BT94" t="s">
        <v>82</v>
      </c>
      <c r="BU94" t="s">
        <v>152</v>
      </c>
      <c r="BV94" t="s">
        <v>77</v>
      </c>
      <c r="BW94" t="s">
        <v>78</v>
      </c>
      <c r="BX94" t="s">
        <v>79</v>
      </c>
      <c r="BY94" t="s">
        <v>151</v>
      </c>
    </row>
    <row r="95" spans="1:78" x14ac:dyDescent="0.2">
      <c r="A95" t="s">
        <v>250</v>
      </c>
      <c r="B95">
        <v>1625612518267</v>
      </c>
      <c r="C95">
        <v>1625613628215</v>
      </c>
      <c r="D95">
        <f>Table13[[#This Row],[endTime]]-Table13[[#This Row],[startTime]]</f>
        <v>1109948</v>
      </c>
      <c r="E95" t="s">
        <v>80</v>
      </c>
      <c r="F95">
        <v>18</v>
      </c>
      <c r="G95">
        <v>5</v>
      </c>
      <c r="H95">
        <v>2</v>
      </c>
      <c r="I95">
        <v>5</v>
      </c>
      <c r="J95">
        <v>4</v>
      </c>
      <c r="K95">
        <v>3</v>
      </c>
      <c r="L95">
        <v>4</v>
      </c>
      <c r="M95">
        <v>2</v>
      </c>
      <c r="N95">
        <v>4</v>
      </c>
      <c r="O95">
        <v>1</v>
      </c>
      <c r="P95">
        <f t="shared" si="2"/>
        <v>3.3333333333333335</v>
      </c>
      <c r="Q95">
        <v>5</v>
      </c>
      <c r="R95">
        <v>4</v>
      </c>
      <c r="S95">
        <v>5</v>
      </c>
      <c r="T95">
        <v>3</v>
      </c>
      <c r="U95">
        <v>5</v>
      </c>
      <c r="V95">
        <v>5</v>
      </c>
      <c r="W95">
        <v>5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  <c r="AD95">
        <v>4</v>
      </c>
      <c r="AE95">
        <v>4</v>
      </c>
      <c r="AF95">
        <v>2</v>
      </c>
      <c r="AG95">
        <v>4</v>
      </c>
      <c r="AH95">
        <v>5</v>
      </c>
      <c r="AI95">
        <v>4</v>
      </c>
      <c r="AJ95">
        <v>4</v>
      </c>
      <c r="AK95">
        <v>5</v>
      </c>
      <c r="AL95">
        <v>4</v>
      </c>
      <c r="AM95">
        <v>5</v>
      </c>
      <c r="AN95">
        <v>4</v>
      </c>
      <c r="AO95">
        <v>5</v>
      </c>
      <c r="AP95">
        <v>5</v>
      </c>
      <c r="AQ95">
        <v>5</v>
      </c>
      <c r="AR95">
        <v>5</v>
      </c>
      <c r="AS95">
        <v>2</v>
      </c>
      <c r="AT95">
        <v>1</v>
      </c>
      <c r="AU95">
        <v>1</v>
      </c>
      <c r="AV95">
        <v>3</v>
      </c>
      <c r="AW95">
        <v>2</v>
      </c>
      <c r="AX95">
        <v>5</v>
      </c>
      <c r="AY95">
        <v>5</v>
      </c>
      <c r="AZ95">
        <v>5</v>
      </c>
      <c r="BA95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3.9166666666666665</v>
      </c>
      <c r="BB95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3.8888888888888888</v>
      </c>
      <c r="BC95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4.666666666666667</v>
      </c>
      <c r="BD95">
        <f>AVERAGE(Table13[[#This Row],[motivationPos05]],Table13[[#This Row],[motivationPos14]],Table13[[#This Row],[motivationPos21]],Table13[[#This Row],[motivationPos27]],Table13[[#This Row],[motivationPos32]],Table13[[#This Row],[motivationPos36]])</f>
        <v>4.5</v>
      </c>
      <c r="BE95">
        <f>AVERAGE(Table13[[#This Row],[attention]:[satisfaction]])</f>
        <v>4.2430555555555554</v>
      </c>
      <c r="BF95">
        <v>5</v>
      </c>
      <c r="BG95">
        <v>1</v>
      </c>
      <c r="BH95">
        <v>5</v>
      </c>
      <c r="BI95">
        <v>5</v>
      </c>
      <c r="BJ95">
        <v>5</v>
      </c>
      <c r="BK95">
        <v>5</v>
      </c>
      <c r="BL95">
        <v>5</v>
      </c>
      <c r="BN95">
        <v>5</v>
      </c>
      <c r="BO95">
        <f t="shared" si="3"/>
        <v>4.5</v>
      </c>
      <c r="BP95" t="s">
        <v>137</v>
      </c>
      <c r="BQ95" t="s">
        <v>74</v>
      </c>
      <c r="BR95" t="s">
        <v>88</v>
      </c>
      <c r="BS95">
        <v>21</v>
      </c>
      <c r="BT95" t="s">
        <v>86</v>
      </c>
      <c r="BU95" t="s">
        <v>138</v>
      </c>
      <c r="BV95" t="s">
        <v>77</v>
      </c>
      <c r="BW95" t="s">
        <v>78</v>
      </c>
      <c r="BY95" t="s">
        <v>151</v>
      </c>
      <c r="BZ95">
        <v>2026</v>
      </c>
    </row>
    <row r="96" spans="1:78" x14ac:dyDescent="0.2">
      <c r="A96" t="s">
        <v>251</v>
      </c>
      <c r="B96">
        <v>1625717793637</v>
      </c>
      <c r="C96">
        <v>1625719943780</v>
      </c>
      <c r="D96">
        <f>Table13[[#This Row],[endTime]]-Table13[[#This Row],[startTime]]</f>
        <v>2150143</v>
      </c>
      <c r="E96" t="s">
        <v>90</v>
      </c>
      <c r="F96">
        <v>18</v>
      </c>
      <c r="G96">
        <v>4</v>
      </c>
      <c r="H96">
        <v>5</v>
      </c>
      <c r="I96">
        <v>5</v>
      </c>
      <c r="J96">
        <v>4</v>
      </c>
      <c r="K96">
        <v>4</v>
      </c>
      <c r="L96">
        <v>4</v>
      </c>
      <c r="M96">
        <v>5</v>
      </c>
      <c r="N96">
        <v>3</v>
      </c>
      <c r="O96">
        <v>5</v>
      </c>
      <c r="P96">
        <f t="shared" si="2"/>
        <v>4.333333333333333</v>
      </c>
      <c r="Q96">
        <v>5</v>
      </c>
      <c r="R96">
        <v>5</v>
      </c>
      <c r="S96">
        <v>5</v>
      </c>
      <c r="T96">
        <v>5</v>
      </c>
      <c r="U96">
        <v>4</v>
      </c>
      <c r="V96">
        <v>5</v>
      </c>
      <c r="W96">
        <v>2</v>
      </c>
      <c r="X96">
        <v>5</v>
      </c>
      <c r="Y96">
        <v>3</v>
      </c>
      <c r="Z96">
        <v>4</v>
      </c>
      <c r="AA96">
        <v>5</v>
      </c>
      <c r="AB96">
        <v>5</v>
      </c>
      <c r="AC96">
        <v>4</v>
      </c>
      <c r="AD96">
        <v>4</v>
      </c>
      <c r="AE96">
        <v>4</v>
      </c>
      <c r="AF96">
        <v>3</v>
      </c>
      <c r="AG96">
        <v>5</v>
      </c>
      <c r="AH96">
        <v>3</v>
      </c>
      <c r="AI96">
        <v>4</v>
      </c>
      <c r="AJ96">
        <v>5</v>
      </c>
      <c r="AK96">
        <v>4</v>
      </c>
      <c r="AL96">
        <v>2</v>
      </c>
      <c r="AM96">
        <v>4</v>
      </c>
      <c r="AN96">
        <v>3</v>
      </c>
      <c r="AO96">
        <v>5</v>
      </c>
      <c r="AP96">
        <v>3</v>
      </c>
      <c r="AQ96">
        <v>3</v>
      </c>
      <c r="AR96">
        <v>4</v>
      </c>
      <c r="AS96">
        <v>4</v>
      </c>
      <c r="AT96">
        <v>2</v>
      </c>
      <c r="AU96">
        <v>5</v>
      </c>
      <c r="AV96">
        <v>4</v>
      </c>
      <c r="AW96">
        <v>2</v>
      </c>
      <c r="AX96">
        <v>5</v>
      </c>
      <c r="AY96">
        <v>4</v>
      </c>
      <c r="AZ96">
        <v>5</v>
      </c>
      <c r="BA96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4.333333333333333</v>
      </c>
      <c r="BB96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3.2222222222222223</v>
      </c>
      <c r="BC96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4.333333333333333</v>
      </c>
      <c r="BD96">
        <f>AVERAGE(Table13[[#This Row],[motivationPos05]],Table13[[#This Row],[motivationPos14]],Table13[[#This Row],[motivationPos21]],Table13[[#This Row],[motivationPos27]],Table13[[#This Row],[motivationPos32]],Table13[[#This Row],[motivationPos36]])</f>
        <v>4</v>
      </c>
      <c r="BE96">
        <f>AVERAGE(Table13[[#This Row],[attention]:[satisfaction]])</f>
        <v>3.9722222222222223</v>
      </c>
      <c r="BF96">
        <v>5</v>
      </c>
      <c r="BG96">
        <v>5</v>
      </c>
      <c r="BH96">
        <v>4</v>
      </c>
      <c r="BI96">
        <v>5</v>
      </c>
      <c r="BJ96">
        <v>4</v>
      </c>
      <c r="BK96">
        <v>5</v>
      </c>
      <c r="BL96">
        <v>5</v>
      </c>
      <c r="BM96">
        <v>5</v>
      </c>
      <c r="BN96">
        <v>5</v>
      </c>
      <c r="BO96">
        <f t="shared" si="3"/>
        <v>4.7777777777777777</v>
      </c>
      <c r="BP96" s="1">
        <v>4777777778</v>
      </c>
      <c r="BQ96" t="s">
        <v>74</v>
      </c>
      <c r="BR96" t="s">
        <v>91</v>
      </c>
      <c r="BS96">
        <v>33</v>
      </c>
      <c r="BT96" t="s">
        <v>86</v>
      </c>
      <c r="BU96" t="s">
        <v>139</v>
      </c>
      <c r="BV96" t="s">
        <v>77</v>
      </c>
      <c r="BW96" t="s">
        <v>78</v>
      </c>
      <c r="BX96" t="s">
        <v>79</v>
      </c>
      <c r="BY96" t="s">
        <v>97</v>
      </c>
      <c r="BZ96">
        <v>2022</v>
      </c>
    </row>
    <row r="97" spans="1:78" x14ac:dyDescent="0.2">
      <c r="A97" t="s">
        <v>252</v>
      </c>
      <c r="B97">
        <v>1625724099893</v>
      </c>
      <c r="C97">
        <v>1625725302904</v>
      </c>
      <c r="D97">
        <f>Table13[[#This Row],[endTime]]-Table13[[#This Row],[startTime]]</f>
        <v>1203011</v>
      </c>
      <c r="E97" t="s">
        <v>73</v>
      </c>
      <c r="F97">
        <v>16</v>
      </c>
      <c r="G97">
        <v>3</v>
      </c>
      <c r="H97">
        <v>3</v>
      </c>
      <c r="I97">
        <v>4</v>
      </c>
      <c r="J97">
        <v>2</v>
      </c>
      <c r="K97">
        <v>3</v>
      </c>
      <c r="L97">
        <v>3</v>
      </c>
      <c r="M97">
        <v>4</v>
      </c>
      <c r="N97">
        <v>3</v>
      </c>
      <c r="O97">
        <v>3</v>
      </c>
      <c r="P97">
        <f t="shared" si="2"/>
        <v>3.1111111111111112</v>
      </c>
      <c r="Q97">
        <v>3</v>
      </c>
      <c r="R97">
        <v>2</v>
      </c>
      <c r="S97">
        <v>4</v>
      </c>
      <c r="T97">
        <v>2</v>
      </c>
      <c r="U97">
        <v>3</v>
      </c>
      <c r="V97">
        <v>3</v>
      </c>
      <c r="W97">
        <v>5</v>
      </c>
      <c r="X97">
        <v>3</v>
      </c>
      <c r="Y97">
        <v>3</v>
      </c>
      <c r="Z97">
        <v>3</v>
      </c>
      <c r="AA97">
        <v>2</v>
      </c>
      <c r="AB97">
        <v>4</v>
      </c>
      <c r="AC97">
        <v>1</v>
      </c>
      <c r="AD97">
        <v>2</v>
      </c>
      <c r="AE97">
        <v>3</v>
      </c>
      <c r="AF97">
        <v>2</v>
      </c>
      <c r="AG97">
        <v>3</v>
      </c>
      <c r="AH97">
        <v>3</v>
      </c>
      <c r="AI97">
        <v>4</v>
      </c>
      <c r="AJ97">
        <v>2</v>
      </c>
      <c r="AK97">
        <v>2</v>
      </c>
      <c r="AL97">
        <v>4</v>
      </c>
      <c r="AM97">
        <v>3</v>
      </c>
      <c r="AN97">
        <v>2</v>
      </c>
      <c r="AO97">
        <v>3</v>
      </c>
      <c r="AP97">
        <v>5</v>
      </c>
      <c r="AQ97">
        <v>5</v>
      </c>
      <c r="AR97">
        <v>3</v>
      </c>
      <c r="AS97">
        <v>5</v>
      </c>
      <c r="AT97">
        <v>3</v>
      </c>
      <c r="AU97">
        <v>5</v>
      </c>
      <c r="AV97">
        <v>4</v>
      </c>
      <c r="AW97">
        <v>2</v>
      </c>
      <c r="AX97">
        <v>5</v>
      </c>
      <c r="AY97">
        <v>4</v>
      </c>
      <c r="AZ97">
        <v>5</v>
      </c>
      <c r="BA97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3.1666666666666665</v>
      </c>
      <c r="BB97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</v>
      </c>
      <c r="BC97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3.4444444444444446</v>
      </c>
      <c r="BD97">
        <f>AVERAGE(Table13[[#This Row],[motivationPos05]],Table13[[#This Row],[motivationPos14]],Table13[[#This Row],[motivationPos21]],Table13[[#This Row],[motivationPos27]],Table13[[#This Row],[motivationPos32]],Table13[[#This Row],[motivationPos36]])</f>
        <v>3.5</v>
      </c>
      <c r="BE97">
        <f>AVERAGE(Table13[[#This Row],[attention]:[satisfaction]])</f>
        <v>3.2777777777777777</v>
      </c>
      <c r="BF97">
        <v>4</v>
      </c>
      <c r="BG97">
        <v>5</v>
      </c>
      <c r="BH97">
        <v>4</v>
      </c>
      <c r="BI97">
        <v>3</v>
      </c>
      <c r="BJ97">
        <v>3</v>
      </c>
      <c r="BK97">
        <v>4</v>
      </c>
      <c r="BL97">
        <v>4</v>
      </c>
      <c r="BM97">
        <v>4</v>
      </c>
      <c r="BN97">
        <v>4</v>
      </c>
      <c r="BO97">
        <f t="shared" si="3"/>
        <v>3.8888888888888888</v>
      </c>
      <c r="BP97" s="1">
        <v>3888888889</v>
      </c>
      <c r="BQ97" t="s">
        <v>74</v>
      </c>
      <c r="BR97" t="s">
        <v>75</v>
      </c>
      <c r="BS97">
        <v>27</v>
      </c>
      <c r="BT97" t="s">
        <v>86</v>
      </c>
      <c r="BU97" t="s">
        <v>113</v>
      </c>
      <c r="BV97" t="s">
        <v>77</v>
      </c>
      <c r="BW97" t="s">
        <v>78</v>
      </c>
      <c r="BX97" t="s">
        <v>79</v>
      </c>
      <c r="BY97" t="s">
        <v>151</v>
      </c>
      <c r="BZ97">
        <v>2025</v>
      </c>
    </row>
    <row r="98" spans="1:78" x14ac:dyDescent="0.2">
      <c r="A98" t="s">
        <v>253</v>
      </c>
      <c r="B98">
        <v>1625761557965</v>
      </c>
      <c r="C98">
        <v>1625762201207</v>
      </c>
      <c r="D98">
        <f>Table13[[#This Row],[endTime]]-Table13[[#This Row],[startTime]]</f>
        <v>643242</v>
      </c>
      <c r="E98" t="s">
        <v>90</v>
      </c>
      <c r="F98">
        <v>14</v>
      </c>
      <c r="G98">
        <v>2</v>
      </c>
      <c r="H98">
        <v>2</v>
      </c>
      <c r="I98">
        <v>3</v>
      </c>
      <c r="J98">
        <v>2</v>
      </c>
      <c r="K98">
        <v>3</v>
      </c>
      <c r="L98">
        <v>3</v>
      </c>
      <c r="M98">
        <v>2</v>
      </c>
      <c r="N98">
        <v>4</v>
      </c>
      <c r="O98">
        <v>4</v>
      </c>
      <c r="P98">
        <f t="shared" si="2"/>
        <v>2.7777777777777777</v>
      </c>
      <c r="Q98">
        <v>3</v>
      </c>
      <c r="R98">
        <v>2</v>
      </c>
      <c r="S98">
        <v>5</v>
      </c>
      <c r="T98">
        <v>2</v>
      </c>
      <c r="U98">
        <v>3</v>
      </c>
      <c r="V98">
        <v>4</v>
      </c>
      <c r="W98">
        <v>5</v>
      </c>
      <c r="X98">
        <v>3</v>
      </c>
      <c r="Z98">
        <v>3</v>
      </c>
      <c r="AA98">
        <v>4</v>
      </c>
      <c r="AB98">
        <v>4</v>
      </c>
      <c r="AC98">
        <v>2</v>
      </c>
      <c r="AD98">
        <v>3</v>
      </c>
      <c r="AE98">
        <v>3</v>
      </c>
      <c r="AF98">
        <v>3</v>
      </c>
      <c r="AG98">
        <v>2</v>
      </c>
      <c r="AH98">
        <v>3</v>
      </c>
      <c r="AI98">
        <v>4</v>
      </c>
      <c r="AJ98">
        <v>3</v>
      </c>
      <c r="AK98">
        <v>2</v>
      </c>
      <c r="AL98">
        <v>3</v>
      </c>
      <c r="AM98">
        <v>2</v>
      </c>
      <c r="AN98">
        <v>2</v>
      </c>
      <c r="AO98">
        <v>2</v>
      </c>
      <c r="AP98">
        <v>3</v>
      </c>
      <c r="AQ98">
        <v>3</v>
      </c>
      <c r="AR98">
        <v>4</v>
      </c>
      <c r="AS98">
        <v>4</v>
      </c>
      <c r="AT98">
        <v>3</v>
      </c>
      <c r="AU98">
        <v>3</v>
      </c>
      <c r="AV98">
        <v>3</v>
      </c>
      <c r="AW98">
        <v>3</v>
      </c>
      <c r="AX98">
        <v>2</v>
      </c>
      <c r="AY98">
        <v>4</v>
      </c>
      <c r="AZ98">
        <v>5</v>
      </c>
      <c r="BA98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3.0833333333333335</v>
      </c>
      <c r="BB98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</v>
      </c>
      <c r="BC98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3.2222222222222223</v>
      </c>
      <c r="BD98">
        <f>AVERAGE(Table13[[#This Row],[motivationPos05]],Table13[[#This Row],[motivationPos14]],Table13[[#This Row],[motivationPos21]],Table13[[#This Row],[motivationPos27]],Table13[[#This Row],[motivationPos32]],Table13[[#This Row],[motivationPos36]])</f>
        <v>3.1666666666666665</v>
      </c>
      <c r="BE98">
        <f>AVERAGE(Table13[[#This Row],[attention]:[satisfaction]])</f>
        <v>3.1180555555555558</v>
      </c>
      <c r="BF98">
        <v>3</v>
      </c>
      <c r="BG98">
        <v>2</v>
      </c>
      <c r="BH98">
        <v>2</v>
      </c>
      <c r="BI98">
        <v>3</v>
      </c>
      <c r="BJ98">
        <v>3</v>
      </c>
      <c r="BK98">
        <v>2</v>
      </c>
      <c r="BL98">
        <v>3</v>
      </c>
      <c r="BM98">
        <v>3</v>
      </c>
      <c r="BN98">
        <v>4</v>
      </c>
      <c r="BO98">
        <f t="shared" si="3"/>
        <v>2.7777777777777777</v>
      </c>
      <c r="BP98" s="1">
        <v>2777777778</v>
      </c>
      <c r="BQ98" t="s">
        <v>74</v>
      </c>
      <c r="BR98" t="s">
        <v>91</v>
      </c>
      <c r="BS98">
        <v>21</v>
      </c>
      <c r="BT98" t="s">
        <v>76</v>
      </c>
      <c r="BU98" t="s">
        <v>140</v>
      </c>
      <c r="BV98" t="s">
        <v>141</v>
      </c>
      <c r="BW98" t="s">
        <v>78</v>
      </c>
      <c r="BX98" t="s">
        <v>79</v>
      </c>
      <c r="BY98" t="s">
        <v>151</v>
      </c>
      <c r="BZ98">
        <v>2025</v>
      </c>
    </row>
    <row r="99" spans="1:78" x14ac:dyDescent="0.2">
      <c r="A99" t="s">
        <v>254</v>
      </c>
      <c r="B99">
        <v>1625762362345</v>
      </c>
      <c r="C99">
        <v>1625764187059</v>
      </c>
      <c r="D99">
        <f>Table13[[#This Row],[endTime]]-Table13[[#This Row],[startTime]]</f>
        <v>1824714</v>
      </c>
      <c r="E99" t="s">
        <v>80</v>
      </c>
      <c r="F99">
        <v>14</v>
      </c>
      <c r="G99">
        <v>3</v>
      </c>
      <c r="H99">
        <v>2</v>
      </c>
      <c r="I99">
        <v>4</v>
      </c>
      <c r="J99">
        <v>3</v>
      </c>
      <c r="K99">
        <v>4</v>
      </c>
      <c r="L99">
        <v>3</v>
      </c>
      <c r="M99">
        <v>1</v>
      </c>
      <c r="N99">
        <v>4</v>
      </c>
      <c r="O99">
        <v>5</v>
      </c>
      <c r="P99">
        <f t="shared" si="2"/>
        <v>3.2222222222222223</v>
      </c>
      <c r="Q99">
        <v>5</v>
      </c>
      <c r="R99">
        <v>3</v>
      </c>
      <c r="S99">
        <v>4</v>
      </c>
      <c r="T99">
        <v>4</v>
      </c>
      <c r="U99">
        <v>5</v>
      </c>
      <c r="V99">
        <v>4</v>
      </c>
      <c r="W99">
        <v>1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4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4</v>
      </c>
      <c r="AO99">
        <v>5</v>
      </c>
      <c r="AP99">
        <v>5</v>
      </c>
      <c r="AQ99">
        <v>4</v>
      </c>
      <c r="AR99">
        <v>5</v>
      </c>
      <c r="AS99">
        <v>5</v>
      </c>
      <c r="AT99">
        <v>3</v>
      </c>
      <c r="AU99">
        <v>5</v>
      </c>
      <c r="AV99">
        <v>5</v>
      </c>
      <c r="AW99">
        <v>5</v>
      </c>
      <c r="AX99">
        <v>5</v>
      </c>
      <c r="AY99">
        <v>3</v>
      </c>
      <c r="AZ99">
        <v>5</v>
      </c>
      <c r="BA99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4.75</v>
      </c>
      <c r="BB99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4.5555555555555554</v>
      </c>
      <c r="BC99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4.1111111111111107</v>
      </c>
      <c r="BD99">
        <f>AVERAGE(Table13[[#This Row],[motivationPos05]],Table13[[#This Row],[motivationPos14]],Table13[[#This Row],[motivationPos21]],Table13[[#This Row],[motivationPos27]],Table13[[#This Row],[motivationPos32]],Table13[[#This Row],[motivationPos36]])</f>
        <v>4.833333333333333</v>
      </c>
      <c r="BE99">
        <f>AVERAGE(Table13[[#This Row],[attention]:[satisfaction]])</f>
        <v>4.5625</v>
      </c>
      <c r="BF99">
        <v>5</v>
      </c>
      <c r="BG99">
        <v>5</v>
      </c>
      <c r="BH99">
        <v>5</v>
      </c>
      <c r="BI99">
        <v>3</v>
      </c>
      <c r="BJ99">
        <v>3</v>
      </c>
      <c r="BK99">
        <v>5</v>
      </c>
      <c r="BL99">
        <v>5</v>
      </c>
      <c r="BM99">
        <v>5</v>
      </c>
      <c r="BN99">
        <v>5</v>
      </c>
      <c r="BO99">
        <f t="shared" si="3"/>
        <v>4.5555555555555554</v>
      </c>
      <c r="BP99" s="1">
        <v>4555555556</v>
      </c>
      <c r="BQ99" t="s">
        <v>74</v>
      </c>
      <c r="BR99" t="s">
        <v>88</v>
      </c>
      <c r="BS99">
        <v>19</v>
      </c>
      <c r="BT99" t="s">
        <v>86</v>
      </c>
      <c r="BU99" t="s">
        <v>142</v>
      </c>
      <c r="BV99" t="s">
        <v>77</v>
      </c>
      <c r="BW99" t="s">
        <v>78</v>
      </c>
      <c r="BX99" t="s">
        <v>79</v>
      </c>
      <c r="BY99" t="s">
        <v>151</v>
      </c>
      <c r="BZ99">
        <v>2026</v>
      </c>
    </row>
    <row r="100" spans="1:78" x14ac:dyDescent="0.2">
      <c r="A100" t="s">
        <v>255</v>
      </c>
      <c r="B100">
        <v>1627486680707</v>
      </c>
      <c r="C100">
        <v>1627487360091</v>
      </c>
      <c r="D100">
        <f>Table13[[#This Row],[endTime]]-Table13[[#This Row],[startTime]]</f>
        <v>679384</v>
      </c>
      <c r="E100" t="s">
        <v>80</v>
      </c>
      <c r="F100">
        <v>16</v>
      </c>
      <c r="G100">
        <v>3</v>
      </c>
      <c r="H100">
        <v>2</v>
      </c>
      <c r="I100">
        <v>4</v>
      </c>
      <c r="J100">
        <v>3</v>
      </c>
      <c r="K100">
        <v>5</v>
      </c>
      <c r="L100">
        <v>4</v>
      </c>
      <c r="M100">
        <v>5</v>
      </c>
      <c r="N100">
        <v>2</v>
      </c>
      <c r="O100">
        <v>3</v>
      </c>
      <c r="P100">
        <f t="shared" si="2"/>
        <v>3.4444444444444446</v>
      </c>
      <c r="Q100">
        <v>5</v>
      </c>
      <c r="R100">
        <v>4</v>
      </c>
      <c r="S100">
        <v>1</v>
      </c>
      <c r="T100">
        <v>2</v>
      </c>
      <c r="U100">
        <v>3</v>
      </c>
      <c r="V100">
        <v>4</v>
      </c>
      <c r="W100">
        <v>1</v>
      </c>
      <c r="X100">
        <v>5</v>
      </c>
      <c r="Y100">
        <v>2</v>
      </c>
      <c r="Z100">
        <v>2</v>
      </c>
      <c r="AA100">
        <v>3</v>
      </c>
      <c r="AB100">
        <v>2</v>
      </c>
      <c r="AC100">
        <v>3</v>
      </c>
      <c r="AD100">
        <v>3</v>
      </c>
      <c r="AE100">
        <v>3</v>
      </c>
      <c r="AF100">
        <v>2</v>
      </c>
      <c r="AG100">
        <v>2</v>
      </c>
      <c r="AH100">
        <v>1</v>
      </c>
      <c r="AI100">
        <v>2</v>
      </c>
      <c r="AJ100">
        <v>5</v>
      </c>
      <c r="AK100">
        <v>3</v>
      </c>
      <c r="AL100">
        <v>2</v>
      </c>
      <c r="AM100">
        <v>2</v>
      </c>
      <c r="AN100">
        <v>1</v>
      </c>
      <c r="AO100">
        <v>3</v>
      </c>
      <c r="AP100">
        <v>4</v>
      </c>
      <c r="AQ100">
        <v>5</v>
      </c>
      <c r="AS100">
        <v>4</v>
      </c>
      <c r="AT100">
        <v>1</v>
      </c>
      <c r="AU100">
        <v>3</v>
      </c>
      <c r="AV100">
        <v>3</v>
      </c>
      <c r="AW100">
        <v>1</v>
      </c>
      <c r="AX100">
        <v>2</v>
      </c>
      <c r="AY100">
        <v>2</v>
      </c>
      <c r="AZ100">
        <v>2</v>
      </c>
      <c r="BA100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3.0909090909090908</v>
      </c>
      <c r="BB100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2.1111111111111112</v>
      </c>
      <c r="BC100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2.3333333333333335</v>
      </c>
      <c r="BD100">
        <f>AVERAGE(Table13[[#This Row],[motivationPos05]],Table13[[#This Row],[motivationPos14]],Table13[[#This Row],[motivationPos21]],Table13[[#This Row],[motivationPos27]],Table13[[#This Row],[motivationPos32]],Table13[[#This Row],[motivationPos36]])</f>
        <v>3.1666666666666665</v>
      </c>
      <c r="BE100">
        <f>AVERAGE(Table13[[#This Row],[attention]:[satisfaction]])</f>
        <v>2.6755050505050506</v>
      </c>
      <c r="BF100">
        <v>5</v>
      </c>
      <c r="BG100">
        <v>5</v>
      </c>
      <c r="BH100">
        <v>3</v>
      </c>
      <c r="BI100">
        <v>2</v>
      </c>
      <c r="BJ100">
        <v>1</v>
      </c>
      <c r="BK100">
        <v>5</v>
      </c>
      <c r="BL100">
        <v>5</v>
      </c>
      <c r="BM100">
        <v>3</v>
      </c>
      <c r="BN100">
        <v>5</v>
      </c>
      <c r="BO100">
        <f t="shared" si="3"/>
        <v>3.7777777777777777</v>
      </c>
      <c r="BP100" s="1">
        <v>3777777778</v>
      </c>
      <c r="BQ100" t="s">
        <v>87</v>
      </c>
      <c r="BR100" t="s">
        <v>75</v>
      </c>
      <c r="BS100">
        <v>23</v>
      </c>
      <c r="BT100" t="s">
        <v>86</v>
      </c>
      <c r="BU100" t="s">
        <v>152</v>
      </c>
      <c r="BV100" t="s">
        <v>77</v>
      </c>
      <c r="BW100" t="s">
        <v>78</v>
      </c>
      <c r="BX100" t="s">
        <v>79</v>
      </c>
      <c r="BY100" t="s">
        <v>151</v>
      </c>
      <c r="BZ100">
        <v>2023</v>
      </c>
    </row>
    <row r="101" spans="1:78" x14ac:dyDescent="0.2">
      <c r="A101" t="s">
        <v>256</v>
      </c>
      <c r="B101">
        <v>1627589451136</v>
      </c>
      <c r="C101">
        <v>1627591058182</v>
      </c>
      <c r="D101">
        <f>Table13[[#This Row],[endTime]]-Table13[[#This Row],[startTime]]</f>
        <v>1607046</v>
      </c>
      <c r="E101" t="s">
        <v>90</v>
      </c>
      <c r="F101">
        <v>15</v>
      </c>
      <c r="G101">
        <v>4</v>
      </c>
      <c r="H101">
        <v>3</v>
      </c>
      <c r="I101">
        <v>4</v>
      </c>
      <c r="J101">
        <v>3</v>
      </c>
      <c r="K101">
        <v>3</v>
      </c>
      <c r="L101">
        <v>3</v>
      </c>
      <c r="M101">
        <v>3</v>
      </c>
      <c r="N101">
        <v>4</v>
      </c>
      <c r="O101">
        <v>3</v>
      </c>
      <c r="P101">
        <f t="shared" si="2"/>
        <v>3.3333333333333335</v>
      </c>
      <c r="Q101">
        <v>4</v>
      </c>
      <c r="R101">
        <v>5</v>
      </c>
      <c r="S101">
        <v>3</v>
      </c>
      <c r="T101">
        <v>4</v>
      </c>
      <c r="U101">
        <v>4</v>
      </c>
      <c r="V101">
        <v>4</v>
      </c>
      <c r="W101">
        <v>3</v>
      </c>
      <c r="X101">
        <v>5</v>
      </c>
      <c r="Y101">
        <v>5</v>
      </c>
      <c r="Z101">
        <v>4</v>
      </c>
      <c r="AA101">
        <v>3</v>
      </c>
      <c r="AB101">
        <v>4</v>
      </c>
      <c r="AC101">
        <v>4</v>
      </c>
      <c r="AD101">
        <v>4</v>
      </c>
      <c r="AE101">
        <v>4</v>
      </c>
      <c r="AF101">
        <v>3</v>
      </c>
      <c r="AG101">
        <v>4</v>
      </c>
      <c r="AH101">
        <v>3</v>
      </c>
      <c r="AI101">
        <v>3</v>
      </c>
      <c r="AJ101">
        <v>4</v>
      </c>
      <c r="AK101">
        <v>4</v>
      </c>
      <c r="AL101">
        <v>4</v>
      </c>
      <c r="AM101">
        <v>4</v>
      </c>
      <c r="AN101">
        <v>3</v>
      </c>
      <c r="AO101">
        <v>4</v>
      </c>
      <c r="AP101">
        <v>3</v>
      </c>
      <c r="AQ101">
        <v>5</v>
      </c>
      <c r="AR101">
        <v>4</v>
      </c>
      <c r="AS101">
        <v>3</v>
      </c>
      <c r="AT101">
        <v>3</v>
      </c>
      <c r="AU101">
        <v>4</v>
      </c>
      <c r="AV101">
        <v>4</v>
      </c>
      <c r="AW101">
        <v>3</v>
      </c>
      <c r="AX101">
        <v>4</v>
      </c>
      <c r="AY101">
        <v>4</v>
      </c>
      <c r="AZ101">
        <v>4</v>
      </c>
      <c r="BA101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3.9166666666666665</v>
      </c>
      <c r="BB101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3.5555555555555554</v>
      </c>
      <c r="BC101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101">
        <f>AVERAGE(Table13[[#This Row],[motivationPos05]],Table13[[#This Row],[motivationPos14]],Table13[[#This Row],[motivationPos21]],Table13[[#This Row],[motivationPos27]],Table13[[#This Row],[motivationPos32]],Table13[[#This Row],[motivationPos36]])</f>
        <v>4.166666666666667</v>
      </c>
      <c r="BE101">
        <f>AVERAGE(Table13[[#This Row],[attention]:[satisfaction]])</f>
        <v>3.8263888888888884</v>
      </c>
      <c r="BF101">
        <v>4</v>
      </c>
      <c r="BG101">
        <v>2</v>
      </c>
      <c r="BH101">
        <v>3</v>
      </c>
      <c r="BI101">
        <v>3</v>
      </c>
      <c r="BJ101">
        <v>2</v>
      </c>
      <c r="BK101">
        <v>4</v>
      </c>
      <c r="BL101">
        <v>3</v>
      </c>
      <c r="BM101">
        <v>4</v>
      </c>
      <c r="BN101">
        <v>4</v>
      </c>
      <c r="BO101">
        <f t="shared" si="3"/>
        <v>3.2222222222222223</v>
      </c>
      <c r="BP101" s="1">
        <v>3222222222</v>
      </c>
      <c r="BQ101" t="s">
        <v>87</v>
      </c>
      <c r="BR101" t="s">
        <v>91</v>
      </c>
      <c r="BS101">
        <v>21</v>
      </c>
      <c r="BT101" t="s">
        <v>86</v>
      </c>
      <c r="BU101" t="s">
        <v>152</v>
      </c>
      <c r="BV101" t="s">
        <v>77</v>
      </c>
      <c r="BW101" t="s">
        <v>78</v>
      </c>
      <c r="BX101" t="s">
        <v>79</v>
      </c>
      <c r="BY101" t="s">
        <v>151</v>
      </c>
      <c r="BZ101">
        <v>2024</v>
      </c>
    </row>
    <row r="102" spans="1:78" x14ac:dyDescent="0.2">
      <c r="A102" t="s">
        <v>257</v>
      </c>
      <c r="B102">
        <v>1627764692423</v>
      </c>
      <c r="C102">
        <v>1627765474397</v>
      </c>
      <c r="D102">
        <f>Table13[[#This Row],[endTime]]-Table13[[#This Row],[startTime]]</f>
        <v>781974</v>
      </c>
      <c r="E102" t="s">
        <v>73</v>
      </c>
      <c r="F102">
        <v>14</v>
      </c>
      <c r="G102">
        <v>5</v>
      </c>
      <c r="H102">
        <v>3</v>
      </c>
      <c r="I102">
        <v>5</v>
      </c>
      <c r="J102">
        <v>4</v>
      </c>
      <c r="K102">
        <v>4</v>
      </c>
      <c r="L102">
        <v>4</v>
      </c>
      <c r="M102">
        <v>3</v>
      </c>
      <c r="N102">
        <v>5</v>
      </c>
      <c r="O102">
        <v>1</v>
      </c>
      <c r="P102">
        <f t="shared" si="2"/>
        <v>3.7777777777777777</v>
      </c>
      <c r="Q102">
        <v>5</v>
      </c>
      <c r="R102">
        <v>3</v>
      </c>
      <c r="S102">
        <v>3</v>
      </c>
      <c r="T102">
        <v>3</v>
      </c>
      <c r="U102">
        <v>4</v>
      </c>
      <c r="V102">
        <v>2</v>
      </c>
      <c r="W102">
        <v>4</v>
      </c>
      <c r="X102">
        <v>3</v>
      </c>
      <c r="Y102">
        <v>3</v>
      </c>
      <c r="Z102">
        <v>3</v>
      </c>
      <c r="AA102">
        <v>3</v>
      </c>
      <c r="AB102">
        <v>4</v>
      </c>
      <c r="AC102">
        <v>4</v>
      </c>
      <c r="AD102">
        <v>2</v>
      </c>
      <c r="AE102">
        <v>3</v>
      </c>
      <c r="AF102">
        <v>1</v>
      </c>
      <c r="AG102">
        <v>3</v>
      </c>
      <c r="AH102">
        <v>3</v>
      </c>
      <c r="AI102">
        <v>2</v>
      </c>
      <c r="AJ102">
        <v>3</v>
      </c>
      <c r="AK102">
        <v>2</v>
      </c>
      <c r="AL102">
        <v>4</v>
      </c>
      <c r="AM102">
        <v>2</v>
      </c>
      <c r="AN102">
        <v>2</v>
      </c>
      <c r="AO102">
        <v>3</v>
      </c>
      <c r="AP102">
        <v>5</v>
      </c>
      <c r="AQ102">
        <v>2</v>
      </c>
      <c r="AR102">
        <v>3</v>
      </c>
      <c r="AS102">
        <v>5</v>
      </c>
      <c r="AT102">
        <v>1</v>
      </c>
      <c r="AU102">
        <v>5</v>
      </c>
      <c r="AV102">
        <v>4</v>
      </c>
      <c r="AW102">
        <v>2</v>
      </c>
      <c r="AX102">
        <v>3</v>
      </c>
      <c r="AY102">
        <v>3</v>
      </c>
      <c r="AZ102">
        <v>3</v>
      </c>
      <c r="BA102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3.4166666666666665</v>
      </c>
      <c r="BB102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2.4444444444444446</v>
      </c>
      <c r="BC102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3.3333333333333335</v>
      </c>
      <c r="BD102">
        <f>AVERAGE(Table13[[#This Row],[motivationPos05]],Table13[[#This Row],[motivationPos14]],Table13[[#This Row],[motivationPos21]],Table13[[#This Row],[motivationPos27]],Table13[[#This Row],[motivationPos32]],Table13[[#This Row],[motivationPos36]])</f>
        <v>2.8333333333333335</v>
      </c>
      <c r="BE102">
        <f>AVERAGE(Table13[[#This Row],[attention]:[satisfaction]])</f>
        <v>3.0069444444444446</v>
      </c>
      <c r="BF102">
        <v>5</v>
      </c>
      <c r="BG102">
        <v>3</v>
      </c>
      <c r="BH102">
        <v>3</v>
      </c>
      <c r="BI102">
        <v>2</v>
      </c>
      <c r="BJ102">
        <v>2</v>
      </c>
      <c r="BK102">
        <v>5</v>
      </c>
      <c r="BL102">
        <v>3</v>
      </c>
      <c r="BM102">
        <v>2</v>
      </c>
      <c r="BN102">
        <v>4</v>
      </c>
      <c r="BO102">
        <f t="shared" si="3"/>
        <v>3.2222222222222223</v>
      </c>
      <c r="BP102" s="1">
        <v>3222222222</v>
      </c>
      <c r="BQ102" t="s">
        <v>74</v>
      </c>
      <c r="BR102" t="s">
        <v>75</v>
      </c>
      <c r="BS102">
        <v>31</v>
      </c>
      <c r="BT102" t="s">
        <v>86</v>
      </c>
      <c r="BU102" t="s">
        <v>152</v>
      </c>
      <c r="BV102" t="s">
        <v>143</v>
      </c>
      <c r="BW102" t="s">
        <v>78</v>
      </c>
      <c r="BX102" t="s">
        <v>79</v>
      </c>
      <c r="BY102" t="s">
        <v>151</v>
      </c>
      <c r="BZ102">
        <v>2023.1</v>
      </c>
    </row>
    <row r="103" spans="1:78" x14ac:dyDescent="0.2">
      <c r="A103" t="s">
        <v>258</v>
      </c>
      <c r="B103">
        <v>1628028983462</v>
      </c>
      <c r="C103">
        <v>1628029701809</v>
      </c>
      <c r="D103">
        <f>Table13[[#This Row],[endTime]]-Table13[[#This Row],[startTime]]</f>
        <v>718347</v>
      </c>
      <c r="E103" t="s">
        <v>80</v>
      </c>
      <c r="F103">
        <v>14</v>
      </c>
      <c r="G103">
        <v>5</v>
      </c>
      <c r="H103">
        <v>1</v>
      </c>
      <c r="I103">
        <v>5</v>
      </c>
      <c r="J103">
        <v>4</v>
      </c>
      <c r="K103">
        <v>4</v>
      </c>
      <c r="L103">
        <v>4</v>
      </c>
      <c r="M103">
        <v>3</v>
      </c>
      <c r="N103">
        <v>4</v>
      </c>
      <c r="O103">
        <v>4</v>
      </c>
      <c r="P103">
        <f t="shared" si="2"/>
        <v>3.7777777777777777</v>
      </c>
      <c r="Q103">
        <v>5</v>
      </c>
      <c r="R103">
        <v>3</v>
      </c>
      <c r="S103">
        <v>2</v>
      </c>
      <c r="T103">
        <v>4</v>
      </c>
      <c r="U103">
        <v>4</v>
      </c>
      <c r="V103">
        <v>2</v>
      </c>
      <c r="W103">
        <v>2</v>
      </c>
      <c r="X103">
        <v>4</v>
      </c>
      <c r="Y103">
        <v>3</v>
      </c>
      <c r="Z103">
        <v>4</v>
      </c>
      <c r="AA103">
        <v>4</v>
      </c>
      <c r="AB103">
        <v>4</v>
      </c>
      <c r="AC103">
        <v>4</v>
      </c>
      <c r="AD103">
        <v>4</v>
      </c>
      <c r="AE103">
        <v>4</v>
      </c>
      <c r="AF103">
        <v>4</v>
      </c>
      <c r="AG103">
        <v>4</v>
      </c>
      <c r="AH103">
        <v>3</v>
      </c>
      <c r="AI103">
        <v>4</v>
      </c>
      <c r="AJ103">
        <v>4</v>
      </c>
      <c r="AK103">
        <v>3</v>
      </c>
      <c r="AL103">
        <v>2</v>
      </c>
      <c r="AM103">
        <v>3</v>
      </c>
      <c r="AN103">
        <v>3</v>
      </c>
      <c r="AO103">
        <v>3</v>
      </c>
      <c r="AP103">
        <v>3</v>
      </c>
      <c r="AQ103">
        <v>3</v>
      </c>
      <c r="AR103">
        <v>3</v>
      </c>
      <c r="AS103">
        <v>3</v>
      </c>
      <c r="AT103">
        <v>3</v>
      </c>
      <c r="AU103">
        <v>3</v>
      </c>
      <c r="AV103">
        <v>4</v>
      </c>
      <c r="AW103">
        <v>3</v>
      </c>
      <c r="AX103">
        <v>3</v>
      </c>
      <c r="AY103">
        <v>3</v>
      </c>
      <c r="AZ103">
        <v>3</v>
      </c>
      <c r="BA103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3.4166666666666665</v>
      </c>
      <c r="BB103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3.1111111111111112</v>
      </c>
      <c r="BC103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3.3333333333333335</v>
      </c>
      <c r="BD103">
        <f>AVERAGE(Table13[[#This Row],[motivationPos05]],Table13[[#This Row],[motivationPos14]],Table13[[#This Row],[motivationPos21]],Table13[[#This Row],[motivationPos27]],Table13[[#This Row],[motivationPos32]],Table13[[#This Row],[motivationPos36]])</f>
        <v>3.5</v>
      </c>
      <c r="BE103">
        <f>AVERAGE(Table13[[#This Row],[attention]:[satisfaction]])</f>
        <v>3.3402777777777777</v>
      </c>
      <c r="BF103">
        <v>4</v>
      </c>
      <c r="BG103">
        <v>3</v>
      </c>
      <c r="BH103">
        <v>4</v>
      </c>
      <c r="BI103">
        <v>3</v>
      </c>
      <c r="BJ103">
        <v>5</v>
      </c>
      <c r="BK103">
        <v>3</v>
      </c>
      <c r="BL103">
        <v>3</v>
      </c>
      <c r="BM103">
        <v>2</v>
      </c>
      <c r="BN103">
        <v>4</v>
      </c>
      <c r="BO103">
        <f t="shared" si="3"/>
        <v>3.4444444444444446</v>
      </c>
      <c r="BP103" s="1">
        <v>3444444444</v>
      </c>
      <c r="BQ103" t="s">
        <v>87</v>
      </c>
      <c r="BR103" t="s">
        <v>75</v>
      </c>
      <c r="BS103">
        <v>35</v>
      </c>
      <c r="BT103" t="s">
        <v>141</v>
      </c>
      <c r="BU103" t="s">
        <v>152</v>
      </c>
      <c r="BV103" t="s">
        <v>92</v>
      </c>
      <c r="BW103" t="s">
        <v>78</v>
      </c>
      <c r="BX103" t="s">
        <v>79</v>
      </c>
      <c r="BY103" t="s">
        <v>151</v>
      </c>
      <c r="BZ103">
        <v>2023</v>
      </c>
    </row>
    <row r="104" spans="1:78" x14ac:dyDescent="0.2">
      <c r="A104" t="s">
        <v>259</v>
      </c>
      <c r="B104">
        <v>1628028880721</v>
      </c>
      <c r="C104">
        <v>1628029770036</v>
      </c>
      <c r="D104">
        <f>Table13[[#This Row],[endTime]]-Table13[[#This Row],[startTime]]</f>
        <v>889315</v>
      </c>
      <c r="E104" t="s">
        <v>80</v>
      </c>
      <c r="F104">
        <v>15</v>
      </c>
      <c r="G104">
        <v>2</v>
      </c>
      <c r="H104">
        <v>2</v>
      </c>
      <c r="I104">
        <v>2</v>
      </c>
      <c r="J104">
        <v>1</v>
      </c>
      <c r="K104">
        <v>4</v>
      </c>
      <c r="L104">
        <v>2</v>
      </c>
      <c r="M104">
        <v>3</v>
      </c>
      <c r="N104">
        <v>3</v>
      </c>
      <c r="O104">
        <v>3</v>
      </c>
      <c r="P104">
        <f t="shared" si="2"/>
        <v>2.4444444444444446</v>
      </c>
      <c r="Q104">
        <v>1</v>
      </c>
      <c r="R104">
        <v>5</v>
      </c>
      <c r="S104">
        <v>4</v>
      </c>
      <c r="T104">
        <v>1</v>
      </c>
      <c r="U104">
        <v>5</v>
      </c>
      <c r="V104">
        <v>1</v>
      </c>
      <c r="W104">
        <v>4</v>
      </c>
      <c r="X104">
        <v>5</v>
      </c>
      <c r="Y104">
        <v>4</v>
      </c>
      <c r="Z104">
        <v>5</v>
      </c>
      <c r="AA104">
        <v>5</v>
      </c>
      <c r="AB104">
        <v>5</v>
      </c>
      <c r="AC104">
        <v>2</v>
      </c>
      <c r="AD104">
        <v>3</v>
      </c>
      <c r="AE104">
        <v>5</v>
      </c>
      <c r="AF104">
        <v>2</v>
      </c>
      <c r="AG104">
        <v>5</v>
      </c>
      <c r="AH104">
        <v>2</v>
      </c>
      <c r="AI104">
        <v>4</v>
      </c>
      <c r="AJ104">
        <v>5</v>
      </c>
      <c r="AK104">
        <v>5</v>
      </c>
      <c r="AL104">
        <v>5</v>
      </c>
      <c r="AM104">
        <v>5</v>
      </c>
      <c r="AN104">
        <v>5</v>
      </c>
      <c r="AO104">
        <v>2</v>
      </c>
      <c r="AP104">
        <v>5</v>
      </c>
      <c r="AQ104">
        <v>5</v>
      </c>
      <c r="AR104">
        <v>5</v>
      </c>
      <c r="AS104">
        <v>5</v>
      </c>
      <c r="AT104">
        <v>1</v>
      </c>
      <c r="AU104">
        <v>5</v>
      </c>
      <c r="AV104">
        <v>5</v>
      </c>
      <c r="AW104">
        <v>3</v>
      </c>
      <c r="AX104">
        <v>4</v>
      </c>
      <c r="AY104">
        <v>2</v>
      </c>
      <c r="AZ104">
        <v>5</v>
      </c>
      <c r="BA104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5</v>
      </c>
      <c r="BB104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3.1111111111111112</v>
      </c>
      <c r="BC104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2.6666666666666665</v>
      </c>
      <c r="BD104">
        <f>AVERAGE(Table13[[#This Row],[motivationPos05]],Table13[[#This Row],[motivationPos14]],Table13[[#This Row],[motivationPos21]],Table13[[#This Row],[motivationPos27]],Table13[[#This Row],[motivationPos32]],Table13[[#This Row],[motivationPos36]])</f>
        <v>4.666666666666667</v>
      </c>
      <c r="BE104">
        <f>AVERAGE(Table13[[#This Row],[attention]:[satisfaction]])</f>
        <v>3.8611111111111107</v>
      </c>
      <c r="BF104">
        <v>5</v>
      </c>
      <c r="BG104">
        <v>1</v>
      </c>
      <c r="BH104">
        <v>2</v>
      </c>
      <c r="BI104">
        <v>4</v>
      </c>
      <c r="BJ104">
        <v>2</v>
      </c>
      <c r="BK104">
        <v>4</v>
      </c>
      <c r="BL104">
        <v>4</v>
      </c>
      <c r="BM104">
        <v>5</v>
      </c>
      <c r="BN104">
        <v>5</v>
      </c>
      <c r="BO104">
        <f t="shared" si="3"/>
        <v>3.5555555555555554</v>
      </c>
      <c r="BP104" s="1">
        <v>3555555556</v>
      </c>
      <c r="BQ104" t="s">
        <v>87</v>
      </c>
      <c r="BR104" t="s">
        <v>75</v>
      </c>
      <c r="BS104">
        <v>19</v>
      </c>
      <c r="BT104" t="s">
        <v>82</v>
      </c>
      <c r="BU104" t="s">
        <v>152</v>
      </c>
      <c r="BV104" t="s">
        <v>77</v>
      </c>
      <c r="BW104" t="s">
        <v>78</v>
      </c>
      <c r="BX104" t="s">
        <v>79</v>
      </c>
      <c r="BY104" t="s">
        <v>151</v>
      </c>
      <c r="BZ104">
        <v>2023</v>
      </c>
    </row>
    <row r="105" spans="1:78" x14ac:dyDescent="0.2">
      <c r="A105" t="s">
        <v>260</v>
      </c>
      <c r="B105">
        <v>1628028882337</v>
      </c>
      <c r="C105">
        <v>1628029827530</v>
      </c>
      <c r="D105">
        <f>Table13[[#This Row],[endTime]]-Table13[[#This Row],[startTime]]</f>
        <v>945193</v>
      </c>
      <c r="E105" t="s">
        <v>80</v>
      </c>
      <c r="F105">
        <v>14</v>
      </c>
      <c r="G105">
        <v>3</v>
      </c>
      <c r="H105">
        <v>4</v>
      </c>
      <c r="I105">
        <v>3</v>
      </c>
      <c r="J105">
        <v>2</v>
      </c>
      <c r="K105">
        <v>2</v>
      </c>
      <c r="L105">
        <v>2</v>
      </c>
      <c r="M105">
        <v>5</v>
      </c>
      <c r="N105">
        <v>4</v>
      </c>
      <c r="O105">
        <v>4</v>
      </c>
      <c r="P105">
        <f t="shared" si="2"/>
        <v>3.2222222222222223</v>
      </c>
      <c r="Q105">
        <v>4</v>
      </c>
      <c r="R105">
        <v>3</v>
      </c>
      <c r="S105">
        <v>3</v>
      </c>
      <c r="T105">
        <v>3</v>
      </c>
      <c r="U105">
        <v>4</v>
      </c>
      <c r="V105">
        <v>4</v>
      </c>
      <c r="W105">
        <v>4</v>
      </c>
      <c r="X105">
        <v>5</v>
      </c>
      <c r="Y105">
        <v>3</v>
      </c>
      <c r="Z105">
        <v>5</v>
      </c>
      <c r="AA105">
        <v>3</v>
      </c>
      <c r="AB105">
        <v>4</v>
      </c>
      <c r="AC105">
        <v>1</v>
      </c>
      <c r="AD105">
        <v>3</v>
      </c>
      <c r="AE105">
        <v>5</v>
      </c>
      <c r="AF105">
        <v>3</v>
      </c>
      <c r="AG105">
        <v>4</v>
      </c>
      <c r="AH105">
        <v>1</v>
      </c>
      <c r="AI105">
        <v>5</v>
      </c>
      <c r="AJ105">
        <v>3</v>
      </c>
      <c r="AK105">
        <v>3</v>
      </c>
      <c r="AL105">
        <v>5</v>
      </c>
      <c r="AM105">
        <v>3</v>
      </c>
      <c r="AN105">
        <v>2</v>
      </c>
      <c r="AO105">
        <v>3</v>
      </c>
      <c r="AP105">
        <v>4</v>
      </c>
      <c r="AQ105">
        <v>5</v>
      </c>
      <c r="AR105">
        <v>4</v>
      </c>
      <c r="AS105">
        <v>2</v>
      </c>
      <c r="AT105">
        <v>5</v>
      </c>
      <c r="AU105">
        <v>4</v>
      </c>
      <c r="AV105">
        <v>5</v>
      </c>
      <c r="AW105">
        <v>4</v>
      </c>
      <c r="AX105">
        <v>4</v>
      </c>
      <c r="AY105">
        <v>3</v>
      </c>
      <c r="AZ105">
        <v>5</v>
      </c>
      <c r="BA105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3.6666666666666665</v>
      </c>
      <c r="BB105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3.5555555555555554</v>
      </c>
      <c r="BC105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3.3333333333333335</v>
      </c>
      <c r="BD105">
        <f>AVERAGE(Table13[[#This Row],[motivationPos05]],Table13[[#This Row],[motivationPos14]],Table13[[#This Row],[motivationPos21]],Table13[[#This Row],[motivationPos27]],Table13[[#This Row],[motivationPos32]],Table13[[#This Row],[motivationPos36]])</f>
        <v>4.166666666666667</v>
      </c>
      <c r="BE105">
        <f>AVERAGE(Table13[[#This Row],[attention]:[satisfaction]])</f>
        <v>3.6805555555555554</v>
      </c>
      <c r="BF105">
        <v>4</v>
      </c>
      <c r="BG105">
        <v>2</v>
      </c>
      <c r="BH105">
        <v>4</v>
      </c>
      <c r="BI105">
        <v>5</v>
      </c>
      <c r="BJ105">
        <v>3</v>
      </c>
      <c r="BK105">
        <v>4</v>
      </c>
      <c r="BL105">
        <v>4</v>
      </c>
      <c r="BM105">
        <v>4</v>
      </c>
      <c r="BN105">
        <v>5</v>
      </c>
      <c r="BO105">
        <f t="shared" si="3"/>
        <v>3.8888888888888888</v>
      </c>
      <c r="BP105" s="1">
        <v>3888888889</v>
      </c>
      <c r="BQ105" t="s">
        <v>87</v>
      </c>
      <c r="BR105" t="s">
        <v>75</v>
      </c>
      <c r="BS105">
        <v>23</v>
      </c>
      <c r="BT105" t="s">
        <v>82</v>
      </c>
      <c r="BU105" t="s">
        <v>152</v>
      </c>
      <c r="BV105" t="s">
        <v>77</v>
      </c>
      <c r="BW105" t="s">
        <v>78</v>
      </c>
      <c r="BX105" t="s">
        <v>79</v>
      </c>
      <c r="BY105" t="s">
        <v>151</v>
      </c>
      <c r="BZ105">
        <v>2023</v>
      </c>
    </row>
    <row r="106" spans="1:78" x14ac:dyDescent="0.2">
      <c r="A106" t="s">
        <v>261</v>
      </c>
      <c r="B106">
        <v>1628028996612</v>
      </c>
      <c r="C106">
        <v>1628029815303</v>
      </c>
      <c r="D106">
        <f>Table13[[#This Row],[endTime]]-Table13[[#This Row],[startTime]]</f>
        <v>818691</v>
      </c>
      <c r="E106" t="s">
        <v>73</v>
      </c>
      <c r="F106">
        <v>13</v>
      </c>
      <c r="G106">
        <v>3</v>
      </c>
      <c r="H106">
        <v>3</v>
      </c>
      <c r="I106">
        <v>3</v>
      </c>
      <c r="J106">
        <v>4</v>
      </c>
      <c r="K106">
        <v>4</v>
      </c>
      <c r="L106">
        <v>4</v>
      </c>
      <c r="M106">
        <v>3</v>
      </c>
      <c r="N106">
        <v>5</v>
      </c>
      <c r="O106">
        <v>4</v>
      </c>
      <c r="P106">
        <f t="shared" si="2"/>
        <v>3.6666666666666665</v>
      </c>
      <c r="Q106">
        <v>5</v>
      </c>
      <c r="R106">
        <v>5</v>
      </c>
      <c r="S106">
        <v>1</v>
      </c>
      <c r="T106">
        <v>5</v>
      </c>
      <c r="U106">
        <v>4</v>
      </c>
      <c r="V106">
        <v>2</v>
      </c>
      <c r="W106">
        <v>3</v>
      </c>
      <c r="X106">
        <v>4</v>
      </c>
      <c r="Y106">
        <v>2</v>
      </c>
      <c r="Z106">
        <v>4</v>
      </c>
      <c r="AA106">
        <v>3</v>
      </c>
      <c r="AB106">
        <v>4</v>
      </c>
      <c r="AC106">
        <v>5</v>
      </c>
      <c r="AD106">
        <v>4</v>
      </c>
      <c r="AE106">
        <v>5</v>
      </c>
      <c r="AF106">
        <v>3</v>
      </c>
      <c r="AG106">
        <v>3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3</v>
      </c>
      <c r="AN106">
        <v>3</v>
      </c>
      <c r="AO106">
        <v>4</v>
      </c>
      <c r="AP106">
        <v>5</v>
      </c>
      <c r="AQ106">
        <v>2</v>
      </c>
      <c r="AR106">
        <v>4</v>
      </c>
      <c r="AS106">
        <v>3</v>
      </c>
      <c r="AT106">
        <v>4</v>
      </c>
      <c r="AU106">
        <v>2</v>
      </c>
      <c r="AV106">
        <v>5</v>
      </c>
      <c r="AW106">
        <v>4</v>
      </c>
      <c r="AX106">
        <v>2</v>
      </c>
      <c r="AY106">
        <v>2</v>
      </c>
      <c r="AZ106">
        <v>2</v>
      </c>
      <c r="BA106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3.5</v>
      </c>
      <c r="BB106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3.2222222222222223</v>
      </c>
      <c r="BC106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3.3333333333333335</v>
      </c>
      <c r="BD106">
        <f>AVERAGE(Table13[[#This Row],[motivationPos05]],Table13[[#This Row],[motivationPos14]],Table13[[#This Row],[motivationPos21]],Table13[[#This Row],[motivationPos27]],Table13[[#This Row],[motivationPos32]],Table13[[#This Row],[motivationPos36]])</f>
        <v>3.3333333333333335</v>
      </c>
      <c r="BE106">
        <f>AVERAGE(Table13[[#This Row],[attention]:[satisfaction]])</f>
        <v>3.3472222222222223</v>
      </c>
      <c r="BF106">
        <v>3</v>
      </c>
      <c r="BG106">
        <v>3</v>
      </c>
      <c r="BH106">
        <v>3</v>
      </c>
      <c r="BI106">
        <v>3</v>
      </c>
      <c r="BJ106">
        <v>4</v>
      </c>
      <c r="BK106">
        <v>4</v>
      </c>
      <c r="BL106">
        <v>3</v>
      </c>
      <c r="BM106">
        <v>4</v>
      </c>
      <c r="BN106">
        <v>3</v>
      </c>
      <c r="BO106">
        <f t="shared" si="3"/>
        <v>3.3333333333333335</v>
      </c>
      <c r="BP106" s="1">
        <v>3333333333</v>
      </c>
      <c r="BQ106" t="s">
        <v>87</v>
      </c>
      <c r="BR106" t="s">
        <v>88</v>
      </c>
      <c r="BS106">
        <v>22</v>
      </c>
      <c r="BT106" t="s">
        <v>76</v>
      </c>
      <c r="BU106" t="s">
        <v>140</v>
      </c>
      <c r="BV106" t="s">
        <v>92</v>
      </c>
      <c r="BW106" t="s">
        <v>78</v>
      </c>
      <c r="BX106" t="s">
        <v>79</v>
      </c>
      <c r="BY106" t="s">
        <v>151</v>
      </c>
      <c r="BZ106">
        <v>2023</v>
      </c>
    </row>
    <row r="107" spans="1:78" x14ac:dyDescent="0.2">
      <c r="A107" t="s">
        <v>262</v>
      </c>
      <c r="B107">
        <v>1628028690957</v>
      </c>
      <c r="C107">
        <v>1628029324798</v>
      </c>
      <c r="D107">
        <f>Table13[[#This Row],[endTime]]-Table13[[#This Row],[startTime]]</f>
        <v>633841</v>
      </c>
      <c r="E107" t="s">
        <v>73</v>
      </c>
      <c r="F107">
        <v>13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5</v>
      </c>
      <c r="N107">
        <v>5</v>
      </c>
      <c r="O107">
        <v>1</v>
      </c>
      <c r="P107">
        <f t="shared" si="2"/>
        <v>1.8888888888888888</v>
      </c>
      <c r="Q107">
        <v>1</v>
      </c>
      <c r="R107">
        <v>1</v>
      </c>
      <c r="S107">
        <v>5</v>
      </c>
      <c r="T107">
        <v>3</v>
      </c>
      <c r="U107">
        <v>1</v>
      </c>
      <c r="V107">
        <v>1</v>
      </c>
      <c r="W107">
        <v>5</v>
      </c>
      <c r="X107">
        <v>3</v>
      </c>
      <c r="Y107">
        <v>1</v>
      </c>
      <c r="Z107">
        <v>1</v>
      </c>
      <c r="AA107">
        <v>3</v>
      </c>
      <c r="AB107">
        <v>3</v>
      </c>
      <c r="AC107">
        <v>1</v>
      </c>
      <c r="AD107">
        <v>4</v>
      </c>
      <c r="AE107">
        <v>3</v>
      </c>
      <c r="AF107">
        <v>2</v>
      </c>
      <c r="AG107">
        <v>3</v>
      </c>
      <c r="AH107">
        <v>1</v>
      </c>
      <c r="AI107">
        <v>4</v>
      </c>
      <c r="AJ107">
        <v>1</v>
      </c>
      <c r="AK107">
        <v>1</v>
      </c>
      <c r="AL107">
        <v>1</v>
      </c>
      <c r="AM107">
        <v>2</v>
      </c>
      <c r="AN107">
        <v>1</v>
      </c>
      <c r="AO107">
        <v>1</v>
      </c>
      <c r="AP107">
        <v>5</v>
      </c>
      <c r="AQ107">
        <v>1</v>
      </c>
      <c r="AR107">
        <v>1</v>
      </c>
      <c r="AS107">
        <v>3</v>
      </c>
      <c r="AT107">
        <v>1</v>
      </c>
      <c r="AU107">
        <v>4</v>
      </c>
      <c r="AV107">
        <v>1</v>
      </c>
      <c r="AW107">
        <v>1</v>
      </c>
      <c r="AX107">
        <v>5</v>
      </c>
      <c r="AY107">
        <v>1</v>
      </c>
      <c r="AZ107">
        <v>1</v>
      </c>
      <c r="BA107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2.25</v>
      </c>
      <c r="BB107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1.6666666666666667</v>
      </c>
      <c r="BC107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2.8888888888888888</v>
      </c>
      <c r="BD107">
        <f>AVERAGE(Table13[[#This Row],[motivationPos05]],Table13[[#This Row],[motivationPos14]],Table13[[#This Row],[motivationPos21]],Table13[[#This Row],[motivationPos27]],Table13[[#This Row],[motivationPos32]],Table13[[#This Row],[motivationPos36]])</f>
        <v>1.5</v>
      </c>
      <c r="BE107">
        <f>AVERAGE(Table13[[#This Row],[attention]:[satisfaction]])</f>
        <v>2.0763888888888888</v>
      </c>
      <c r="BF107">
        <v>5</v>
      </c>
      <c r="BG107">
        <v>5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f t="shared" si="3"/>
        <v>1.8888888888888888</v>
      </c>
      <c r="BP107" s="1">
        <v>1888888889</v>
      </c>
      <c r="BQ107" t="s">
        <v>87</v>
      </c>
      <c r="BR107" t="s">
        <v>88</v>
      </c>
      <c r="BS107">
        <v>28</v>
      </c>
      <c r="BT107" t="s">
        <v>86</v>
      </c>
      <c r="BU107" t="s">
        <v>152</v>
      </c>
      <c r="BV107" t="s">
        <v>92</v>
      </c>
      <c r="BW107" t="s">
        <v>78</v>
      </c>
      <c r="BX107" t="s">
        <v>79</v>
      </c>
      <c r="BY107" t="s">
        <v>151</v>
      </c>
      <c r="BZ107">
        <v>2023</v>
      </c>
    </row>
    <row r="108" spans="1:78" x14ac:dyDescent="0.2">
      <c r="A108" t="s">
        <v>263</v>
      </c>
      <c r="B108">
        <v>1628028745934</v>
      </c>
      <c r="C108">
        <v>1628029802370</v>
      </c>
      <c r="D108">
        <f>Table13[[#This Row],[endTime]]-Table13[[#This Row],[startTime]]</f>
        <v>1056436</v>
      </c>
      <c r="E108" t="s">
        <v>90</v>
      </c>
      <c r="F108">
        <v>14</v>
      </c>
      <c r="G108">
        <v>4</v>
      </c>
      <c r="H108">
        <v>3</v>
      </c>
      <c r="I108">
        <v>4</v>
      </c>
      <c r="J108">
        <v>4</v>
      </c>
      <c r="K108">
        <v>4</v>
      </c>
      <c r="L108">
        <v>3</v>
      </c>
      <c r="M108">
        <v>2</v>
      </c>
      <c r="N108">
        <v>3</v>
      </c>
      <c r="O108">
        <v>4</v>
      </c>
      <c r="P108">
        <f t="shared" si="2"/>
        <v>3.4444444444444446</v>
      </c>
      <c r="Q108">
        <v>4</v>
      </c>
      <c r="R108">
        <v>4</v>
      </c>
      <c r="S108">
        <v>2</v>
      </c>
      <c r="T108">
        <v>4</v>
      </c>
      <c r="U108">
        <v>5</v>
      </c>
      <c r="V108">
        <v>3</v>
      </c>
      <c r="W108">
        <v>3</v>
      </c>
      <c r="X108">
        <v>5</v>
      </c>
      <c r="Y108">
        <v>3</v>
      </c>
      <c r="Z108">
        <v>4</v>
      </c>
      <c r="AA108">
        <v>4</v>
      </c>
      <c r="AB108">
        <v>1</v>
      </c>
      <c r="AC108">
        <v>4</v>
      </c>
      <c r="AD108">
        <v>5</v>
      </c>
      <c r="AE108">
        <v>4</v>
      </c>
      <c r="AF108">
        <v>3</v>
      </c>
      <c r="AG108">
        <v>4</v>
      </c>
      <c r="AH108">
        <v>2</v>
      </c>
      <c r="AI108">
        <v>4</v>
      </c>
      <c r="AJ108">
        <v>5</v>
      </c>
      <c r="AK108">
        <v>5</v>
      </c>
      <c r="AL108">
        <v>4</v>
      </c>
      <c r="AM108">
        <v>3</v>
      </c>
      <c r="AN108">
        <v>3</v>
      </c>
      <c r="AO108">
        <v>4</v>
      </c>
      <c r="AP108">
        <v>3</v>
      </c>
      <c r="AQ108">
        <v>4</v>
      </c>
      <c r="AR108">
        <v>3</v>
      </c>
      <c r="AS108">
        <v>3</v>
      </c>
      <c r="AT108">
        <v>1</v>
      </c>
      <c r="AU108">
        <v>5</v>
      </c>
      <c r="AV108">
        <v>4</v>
      </c>
      <c r="AW108">
        <v>2</v>
      </c>
      <c r="AX108">
        <v>1</v>
      </c>
      <c r="AY108">
        <v>3</v>
      </c>
      <c r="AZ108">
        <v>5</v>
      </c>
      <c r="BA108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3.75</v>
      </c>
      <c r="BB108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2.6666666666666665</v>
      </c>
      <c r="BC108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3.2222222222222223</v>
      </c>
      <c r="BD108">
        <f>AVERAGE(Table13[[#This Row],[motivationPos05]],Table13[[#This Row],[motivationPos14]],Table13[[#This Row],[motivationPos21]],Table13[[#This Row],[motivationPos27]],Table13[[#This Row],[motivationPos32]],Table13[[#This Row],[motivationPos36]])</f>
        <v>4.666666666666667</v>
      </c>
      <c r="BE108">
        <f>AVERAGE(Table13[[#This Row],[attention]:[satisfaction]])</f>
        <v>3.5763888888888893</v>
      </c>
      <c r="BF108">
        <v>3</v>
      </c>
      <c r="BG108">
        <v>5</v>
      </c>
      <c r="BH108">
        <v>3</v>
      </c>
      <c r="BI108">
        <v>4</v>
      </c>
      <c r="BJ108">
        <v>3</v>
      </c>
      <c r="BK108">
        <v>2</v>
      </c>
      <c r="BL108">
        <v>2</v>
      </c>
      <c r="BM108">
        <v>3</v>
      </c>
      <c r="BN108">
        <v>3</v>
      </c>
      <c r="BO108">
        <f t="shared" si="3"/>
        <v>3.1111111111111112</v>
      </c>
      <c r="BP108" s="1">
        <v>3111111111</v>
      </c>
      <c r="BQ108" t="s">
        <v>87</v>
      </c>
      <c r="BR108" t="s">
        <v>91</v>
      </c>
      <c r="BS108">
        <v>23</v>
      </c>
      <c r="BT108" t="s">
        <v>76</v>
      </c>
      <c r="BU108" t="s">
        <v>144</v>
      </c>
      <c r="BV108" t="s">
        <v>77</v>
      </c>
      <c r="BW108" t="s">
        <v>78</v>
      </c>
      <c r="BX108" t="s">
        <v>79</v>
      </c>
      <c r="BY108" t="s">
        <v>151</v>
      </c>
      <c r="BZ108">
        <v>2023</v>
      </c>
    </row>
    <row r="109" spans="1:78" x14ac:dyDescent="0.2">
      <c r="A109" t="s">
        <v>264</v>
      </c>
      <c r="B109">
        <v>1628029153453</v>
      </c>
      <c r="C109">
        <v>1628029939341</v>
      </c>
      <c r="D109">
        <f>Table13[[#This Row],[endTime]]-Table13[[#This Row],[startTime]]</f>
        <v>785888</v>
      </c>
      <c r="E109" t="s">
        <v>90</v>
      </c>
      <c r="F109">
        <v>12</v>
      </c>
      <c r="G109">
        <v>3</v>
      </c>
      <c r="H109">
        <v>2</v>
      </c>
      <c r="I109">
        <v>3</v>
      </c>
      <c r="J109">
        <v>5</v>
      </c>
      <c r="K109">
        <v>2</v>
      </c>
      <c r="L109">
        <v>1</v>
      </c>
      <c r="M109">
        <v>5</v>
      </c>
      <c r="N109">
        <v>3</v>
      </c>
      <c r="O109">
        <v>2</v>
      </c>
      <c r="P109">
        <f t="shared" si="2"/>
        <v>2.8888888888888888</v>
      </c>
      <c r="Q109">
        <v>3</v>
      </c>
      <c r="R109">
        <v>5</v>
      </c>
      <c r="S109">
        <v>3</v>
      </c>
      <c r="T109">
        <v>4</v>
      </c>
      <c r="U109">
        <v>5</v>
      </c>
      <c r="V109">
        <v>3</v>
      </c>
      <c r="W109">
        <v>2</v>
      </c>
      <c r="X109">
        <v>5</v>
      </c>
      <c r="Y109">
        <v>4</v>
      </c>
      <c r="Z109">
        <v>4</v>
      </c>
      <c r="AA109">
        <v>5</v>
      </c>
      <c r="AB109">
        <v>3</v>
      </c>
      <c r="AC109">
        <v>3</v>
      </c>
      <c r="AD109">
        <v>4</v>
      </c>
      <c r="AE109">
        <v>5</v>
      </c>
      <c r="AF109">
        <v>5</v>
      </c>
      <c r="AG109">
        <v>4</v>
      </c>
      <c r="AH109">
        <v>3</v>
      </c>
      <c r="AI109">
        <v>4</v>
      </c>
      <c r="AJ109">
        <v>5</v>
      </c>
      <c r="AK109">
        <v>5</v>
      </c>
      <c r="AL109">
        <v>5</v>
      </c>
      <c r="AM109">
        <v>5</v>
      </c>
      <c r="AN109">
        <v>5</v>
      </c>
      <c r="AO109">
        <v>5</v>
      </c>
      <c r="AP109">
        <v>5</v>
      </c>
      <c r="AQ109">
        <v>5</v>
      </c>
      <c r="AR109">
        <v>5</v>
      </c>
      <c r="AS109">
        <v>5</v>
      </c>
      <c r="AT109">
        <v>4</v>
      </c>
      <c r="AU109">
        <v>5</v>
      </c>
      <c r="AV109">
        <v>4</v>
      </c>
      <c r="AW109">
        <v>4</v>
      </c>
      <c r="AX109">
        <v>5</v>
      </c>
      <c r="AY109">
        <v>4</v>
      </c>
      <c r="AZ109">
        <v>5</v>
      </c>
      <c r="BA109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4.75</v>
      </c>
      <c r="BB109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4.1111111111111107</v>
      </c>
      <c r="BC109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109">
        <f>AVERAGE(Table13[[#This Row],[motivationPos05]],Table13[[#This Row],[motivationPos14]],Table13[[#This Row],[motivationPos21]],Table13[[#This Row],[motivationPos27]],Table13[[#This Row],[motivationPos32]],Table13[[#This Row],[motivationPos36]])</f>
        <v>4.666666666666667</v>
      </c>
      <c r="BE109">
        <f>AVERAGE(Table13[[#This Row],[attention]:[satisfaction]])</f>
        <v>4.2986111111111107</v>
      </c>
      <c r="BF109">
        <v>3</v>
      </c>
      <c r="BG109">
        <v>1</v>
      </c>
      <c r="BH109">
        <v>3</v>
      </c>
      <c r="BI109">
        <v>3</v>
      </c>
      <c r="BJ109">
        <v>2</v>
      </c>
      <c r="BK109">
        <v>5</v>
      </c>
      <c r="BL109">
        <v>5</v>
      </c>
      <c r="BM109">
        <v>5</v>
      </c>
      <c r="BN109">
        <v>5</v>
      </c>
      <c r="BO109">
        <f t="shared" si="3"/>
        <v>3.5555555555555554</v>
      </c>
      <c r="BP109" s="1">
        <v>3555555556</v>
      </c>
      <c r="BQ109" t="s">
        <v>87</v>
      </c>
      <c r="BR109" t="s">
        <v>91</v>
      </c>
      <c r="BS109">
        <v>20</v>
      </c>
      <c r="BT109" t="s">
        <v>82</v>
      </c>
      <c r="BU109" t="s">
        <v>140</v>
      </c>
      <c r="BV109" t="s">
        <v>77</v>
      </c>
      <c r="BW109" t="s">
        <v>78</v>
      </c>
      <c r="BX109" t="s">
        <v>79</v>
      </c>
      <c r="BY109" t="s">
        <v>151</v>
      </c>
      <c r="BZ109">
        <v>2024</v>
      </c>
    </row>
    <row r="110" spans="1:78" x14ac:dyDescent="0.2">
      <c r="A110" t="s">
        <v>265</v>
      </c>
      <c r="B110">
        <v>1628029545484</v>
      </c>
      <c r="C110">
        <v>1628030168590</v>
      </c>
      <c r="D110">
        <f>Table13[[#This Row],[endTime]]-Table13[[#This Row],[startTime]]</f>
        <v>623106</v>
      </c>
      <c r="E110" t="s">
        <v>90</v>
      </c>
      <c r="F110">
        <v>11</v>
      </c>
      <c r="G110">
        <v>5</v>
      </c>
      <c r="H110">
        <v>3</v>
      </c>
      <c r="I110">
        <v>4</v>
      </c>
      <c r="J110">
        <v>4</v>
      </c>
      <c r="K110">
        <v>4</v>
      </c>
      <c r="L110">
        <v>4</v>
      </c>
      <c r="M110">
        <v>2</v>
      </c>
      <c r="N110">
        <v>5</v>
      </c>
      <c r="O110">
        <v>5</v>
      </c>
      <c r="P110">
        <f t="shared" si="2"/>
        <v>4</v>
      </c>
      <c r="Q110">
        <v>5</v>
      </c>
      <c r="R110">
        <v>5</v>
      </c>
      <c r="S110">
        <v>1</v>
      </c>
      <c r="T110">
        <v>5</v>
      </c>
      <c r="U110">
        <v>4</v>
      </c>
      <c r="V110">
        <v>5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5</v>
      </c>
      <c r="AC110">
        <v>5</v>
      </c>
      <c r="AD110">
        <v>5</v>
      </c>
      <c r="AE110">
        <v>5</v>
      </c>
      <c r="AF110">
        <v>5</v>
      </c>
      <c r="AG110">
        <v>5</v>
      </c>
      <c r="AH110">
        <v>4</v>
      </c>
      <c r="AI110">
        <v>3</v>
      </c>
      <c r="AJ110">
        <v>5</v>
      </c>
      <c r="AK110">
        <v>5</v>
      </c>
      <c r="AL110">
        <v>5</v>
      </c>
      <c r="AM110">
        <v>5</v>
      </c>
      <c r="AN110">
        <v>5</v>
      </c>
      <c r="AO110">
        <v>5</v>
      </c>
      <c r="AP110">
        <v>3</v>
      </c>
      <c r="AQ110">
        <v>5</v>
      </c>
      <c r="AR110">
        <v>5</v>
      </c>
      <c r="AS110">
        <v>5</v>
      </c>
      <c r="AT110">
        <v>5</v>
      </c>
      <c r="AU110">
        <v>5</v>
      </c>
      <c r="AV110">
        <v>5</v>
      </c>
      <c r="AW110">
        <v>5</v>
      </c>
      <c r="AX110">
        <v>5</v>
      </c>
      <c r="AY110">
        <v>5</v>
      </c>
      <c r="AZ110">
        <v>5</v>
      </c>
      <c r="BA110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5</v>
      </c>
      <c r="BB110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4.666666666666667</v>
      </c>
      <c r="BC110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4.333333333333333</v>
      </c>
      <c r="BD110">
        <f>AVERAGE(Table13[[#This Row],[motivationPos05]],Table13[[#This Row],[motivationPos14]],Table13[[#This Row],[motivationPos21]],Table13[[#This Row],[motivationPos27]],Table13[[#This Row],[motivationPos32]],Table13[[#This Row],[motivationPos36]])</f>
        <v>4.833333333333333</v>
      </c>
      <c r="BE110">
        <f>AVERAGE(Table13[[#This Row],[attention]:[satisfaction]])</f>
        <v>4.708333333333333</v>
      </c>
      <c r="BF110">
        <v>5</v>
      </c>
      <c r="BG110">
        <v>4</v>
      </c>
      <c r="BH110">
        <v>5</v>
      </c>
      <c r="BI110">
        <v>4</v>
      </c>
      <c r="BJ110">
        <v>5</v>
      </c>
      <c r="BK110">
        <v>5</v>
      </c>
      <c r="BL110">
        <v>5</v>
      </c>
      <c r="BM110">
        <v>4</v>
      </c>
      <c r="BN110">
        <v>5</v>
      </c>
      <c r="BO110">
        <f t="shared" si="3"/>
        <v>4.666666666666667</v>
      </c>
      <c r="BP110" s="1">
        <v>4666666667</v>
      </c>
      <c r="BQ110" t="s">
        <v>87</v>
      </c>
      <c r="BR110" t="s">
        <v>91</v>
      </c>
      <c r="BS110">
        <v>26</v>
      </c>
      <c r="BT110" t="s">
        <v>82</v>
      </c>
      <c r="BU110" t="s">
        <v>145</v>
      </c>
      <c r="BV110" t="s">
        <v>77</v>
      </c>
      <c r="BW110" t="s">
        <v>78</v>
      </c>
      <c r="BX110" t="s">
        <v>79</v>
      </c>
      <c r="BY110" t="s">
        <v>151</v>
      </c>
      <c r="BZ110">
        <v>2024</v>
      </c>
    </row>
    <row r="111" spans="1:78" x14ac:dyDescent="0.2">
      <c r="A111" t="s">
        <v>266</v>
      </c>
      <c r="B111">
        <v>1628029332956</v>
      </c>
      <c r="C111">
        <v>1628030420960</v>
      </c>
      <c r="D111">
        <f>Table13[[#This Row],[endTime]]-Table13[[#This Row],[startTime]]</f>
        <v>1088004</v>
      </c>
      <c r="E111" t="s">
        <v>90</v>
      </c>
      <c r="F111">
        <v>11</v>
      </c>
      <c r="G111">
        <v>3</v>
      </c>
      <c r="H111">
        <v>3</v>
      </c>
      <c r="I111">
        <v>4</v>
      </c>
      <c r="J111">
        <v>3</v>
      </c>
      <c r="K111">
        <v>2</v>
      </c>
      <c r="L111">
        <v>3</v>
      </c>
      <c r="M111">
        <v>4</v>
      </c>
      <c r="N111">
        <v>5</v>
      </c>
      <c r="O111">
        <v>4</v>
      </c>
      <c r="P111">
        <f t="shared" si="2"/>
        <v>3.4444444444444446</v>
      </c>
      <c r="Q111">
        <v>5</v>
      </c>
      <c r="R111">
        <v>4</v>
      </c>
      <c r="S111">
        <v>2</v>
      </c>
      <c r="T111">
        <v>3</v>
      </c>
      <c r="U111">
        <v>3</v>
      </c>
      <c r="V111">
        <v>2</v>
      </c>
      <c r="W111">
        <v>3</v>
      </c>
      <c r="X111">
        <v>5</v>
      </c>
      <c r="Y111">
        <v>3</v>
      </c>
      <c r="Z111">
        <v>3</v>
      </c>
      <c r="AA111">
        <v>2</v>
      </c>
      <c r="AB111">
        <v>5</v>
      </c>
      <c r="AC111">
        <v>4</v>
      </c>
      <c r="AD111">
        <v>5</v>
      </c>
      <c r="AE111">
        <v>5</v>
      </c>
      <c r="AF111">
        <v>3</v>
      </c>
      <c r="AG111">
        <v>4</v>
      </c>
      <c r="AH111">
        <v>2</v>
      </c>
      <c r="AI111">
        <v>2</v>
      </c>
      <c r="AJ111">
        <v>5</v>
      </c>
      <c r="AK111">
        <v>4</v>
      </c>
      <c r="AL111">
        <v>3</v>
      </c>
      <c r="AM111">
        <v>4</v>
      </c>
      <c r="AN111">
        <v>3</v>
      </c>
      <c r="AO111">
        <v>3</v>
      </c>
      <c r="AP111">
        <v>5</v>
      </c>
      <c r="AQ111">
        <v>3</v>
      </c>
      <c r="AR111">
        <v>3</v>
      </c>
      <c r="AS111">
        <v>3</v>
      </c>
      <c r="AT111">
        <v>2</v>
      </c>
      <c r="AU111">
        <v>5</v>
      </c>
      <c r="AV111">
        <v>3</v>
      </c>
      <c r="AW111">
        <v>3</v>
      </c>
      <c r="AX111">
        <v>2</v>
      </c>
      <c r="AY111">
        <v>2</v>
      </c>
      <c r="AZ111">
        <v>5</v>
      </c>
      <c r="BA111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3.9166666666666665</v>
      </c>
      <c r="BB111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</v>
      </c>
      <c r="BC111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2.8888888888888888</v>
      </c>
      <c r="BD111">
        <f>AVERAGE(Table13[[#This Row],[motivationPos05]],Table13[[#This Row],[motivationPos14]],Table13[[#This Row],[motivationPos21]],Table13[[#This Row],[motivationPos27]],Table13[[#This Row],[motivationPos32]],Table13[[#This Row],[motivationPos36]])</f>
        <v>3.8333333333333335</v>
      </c>
      <c r="BE111">
        <f>AVERAGE(Table13[[#This Row],[attention]:[satisfaction]])</f>
        <v>3.4097222222222223</v>
      </c>
      <c r="BF111">
        <v>2</v>
      </c>
      <c r="BG111">
        <v>4</v>
      </c>
      <c r="BH111">
        <v>3</v>
      </c>
      <c r="BI111">
        <v>2</v>
      </c>
      <c r="BJ111">
        <v>4</v>
      </c>
      <c r="BK111">
        <v>2</v>
      </c>
      <c r="BL111">
        <v>2</v>
      </c>
      <c r="BM111">
        <v>2</v>
      </c>
      <c r="BN111">
        <v>5</v>
      </c>
      <c r="BO111">
        <f t="shared" si="3"/>
        <v>2.8888888888888888</v>
      </c>
      <c r="BP111" s="1">
        <v>2888888889</v>
      </c>
      <c r="BQ111" t="s">
        <v>87</v>
      </c>
      <c r="BR111" t="s">
        <v>91</v>
      </c>
      <c r="BS111">
        <v>23</v>
      </c>
      <c r="BT111" t="s">
        <v>76</v>
      </c>
      <c r="BU111" t="s">
        <v>152</v>
      </c>
      <c r="BV111" t="s">
        <v>77</v>
      </c>
      <c r="BW111" t="s">
        <v>78</v>
      </c>
      <c r="BX111" t="s">
        <v>79</v>
      </c>
      <c r="BY111" t="s">
        <v>151</v>
      </c>
      <c r="BZ111">
        <v>2023</v>
      </c>
    </row>
    <row r="112" spans="1:78" x14ac:dyDescent="0.2">
      <c r="A112" t="s">
        <v>267</v>
      </c>
      <c r="B112">
        <v>1628028756124</v>
      </c>
      <c r="C112">
        <v>1628029356342</v>
      </c>
      <c r="D112">
        <f>Table13[[#This Row],[endTime]]-Table13[[#This Row],[startTime]]</f>
        <v>600218</v>
      </c>
      <c r="E112" t="s">
        <v>90</v>
      </c>
      <c r="F112">
        <v>16</v>
      </c>
      <c r="G112">
        <v>3</v>
      </c>
      <c r="H112">
        <v>2</v>
      </c>
      <c r="I112">
        <v>5</v>
      </c>
      <c r="J112">
        <v>5</v>
      </c>
      <c r="K112">
        <v>3</v>
      </c>
      <c r="L112">
        <v>2</v>
      </c>
      <c r="M112">
        <v>5</v>
      </c>
      <c r="N112">
        <v>3</v>
      </c>
      <c r="O112">
        <v>5</v>
      </c>
      <c r="P112">
        <f t="shared" si="2"/>
        <v>3.6666666666666665</v>
      </c>
      <c r="Q112">
        <v>5</v>
      </c>
      <c r="R112">
        <v>5</v>
      </c>
      <c r="S112">
        <v>5</v>
      </c>
      <c r="T112">
        <v>4</v>
      </c>
      <c r="U112">
        <v>4</v>
      </c>
      <c r="V112">
        <v>5</v>
      </c>
      <c r="W112">
        <v>5</v>
      </c>
      <c r="X112">
        <v>5</v>
      </c>
      <c r="Y112">
        <v>4</v>
      </c>
      <c r="Z112">
        <v>4</v>
      </c>
      <c r="AA112">
        <v>4</v>
      </c>
      <c r="AB112">
        <v>5</v>
      </c>
      <c r="AC112">
        <v>3</v>
      </c>
      <c r="AD112">
        <v>4</v>
      </c>
      <c r="AE112">
        <v>5</v>
      </c>
      <c r="AF112">
        <v>3</v>
      </c>
      <c r="AG112">
        <v>4</v>
      </c>
      <c r="AH112">
        <v>3</v>
      </c>
      <c r="AI112">
        <v>5</v>
      </c>
      <c r="AJ112">
        <v>5</v>
      </c>
      <c r="AK112">
        <v>5</v>
      </c>
      <c r="AL112">
        <v>5</v>
      </c>
      <c r="AM112">
        <v>5</v>
      </c>
      <c r="AN112">
        <v>2</v>
      </c>
      <c r="AO112">
        <v>1</v>
      </c>
      <c r="AP112">
        <v>4</v>
      </c>
      <c r="AQ112">
        <v>3</v>
      </c>
      <c r="AR112">
        <v>5</v>
      </c>
      <c r="AS112">
        <v>5</v>
      </c>
      <c r="AT112">
        <v>1</v>
      </c>
      <c r="AU112">
        <v>5</v>
      </c>
      <c r="AV112">
        <v>4</v>
      </c>
      <c r="AW112">
        <v>3</v>
      </c>
      <c r="AX112">
        <v>5</v>
      </c>
      <c r="AY112">
        <v>4</v>
      </c>
      <c r="AZ112">
        <v>5</v>
      </c>
      <c r="BA112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4.583333333333333</v>
      </c>
      <c r="BB112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3.5555555555555554</v>
      </c>
      <c r="BC112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4.1111111111111107</v>
      </c>
      <c r="BD112">
        <f>AVERAGE(Table13[[#This Row],[motivationPos05]],Table13[[#This Row],[motivationPos14]],Table13[[#This Row],[motivationPos21]],Table13[[#This Row],[motivationPos27]],Table13[[#This Row],[motivationPos32]],Table13[[#This Row],[motivationPos36]])</f>
        <v>4.166666666666667</v>
      </c>
      <c r="BE112">
        <f>AVERAGE(Table13[[#This Row],[attention]:[satisfaction]])</f>
        <v>4.104166666666667</v>
      </c>
      <c r="BF112">
        <v>5</v>
      </c>
      <c r="BG112">
        <v>2</v>
      </c>
      <c r="BH112">
        <v>4</v>
      </c>
      <c r="BI112">
        <v>4</v>
      </c>
      <c r="BJ112">
        <v>3</v>
      </c>
      <c r="BK112">
        <v>5</v>
      </c>
      <c r="BL112">
        <v>4</v>
      </c>
      <c r="BM112">
        <v>4</v>
      </c>
      <c r="BN112">
        <v>4</v>
      </c>
      <c r="BO112">
        <f t="shared" si="3"/>
        <v>3.8888888888888888</v>
      </c>
      <c r="BP112" s="1">
        <v>3888888889</v>
      </c>
      <c r="BQ112" t="s">
        <v>87</v>
      </c>
      <c r="BR112" t="s">
        <v>91</v>
      </c>
      <c r="BS112">
        <v>21</v>
      </c>
      <c r="BT112" t="s">
        <v>86</v>
      </c>
      <c r="BU112" t="s">
        <v>146</v>
      </c>
      <c r="BV112" t="s">
        <v>77</v>
      </c>
      <c r="BW112" t="s">
        <v>78</v>
      </c>
      <c r="BX112" t="s">
        <v>79</v>
      </c>
      <c r="BY112" t="s">
        <v>151</v>
      </c>
      <c r="BZ112">
        <v>2021</v>
      </c>
    </row>
    <row r="113" spans="1:78" x14ac:dyDescent="0.2">
      <c r="A113" t="s">
        <v>268</v>
      </c>
      <c r="B113">
        <v>1628030537204</v>
      </c>
      <c r="C113">
        <v>1628037263135</v>
      </c>
      <c r="D113">
        <f>Table13[[#This Row],[endTime]]-Table13[[#This Row],[startTime]]</f>
        <v>6725931</v>
      </c>
      <c r="E113" t="s">
        <v>80</v>
      </c>
      <c r="F113">
        <v>14</v>
      </c>
      <c r="G113">
        <v>3</v>
      </c>
      <c r="H113">
        <v>1</v>
      </c>
      <c r="I113">
        <v>4</v>
      </c>
      <c r="J113">
        <v>3</v>
      </c>
      <c r="K113">
        <v>4</v>
      </c>
      <c r="L113">
        <v>4</v>
      </c>
      <c r="M113">
        <v>4</v>
      </c>
      <c r="N113">
        <v>1</v>
      </c>
      <c r="O113">
        <v>4</v>
      </c>
      <c r="P113">
        <f t="shared" si="2"/>
        <v>3.1111111111111112</v>
      </c>
      <c r="Q113">
        <v>4</v>
      </c>
      <c r="R113">
        <v>5</v>
      </c>
      <c r="S113">
        <v>2</v>
      </c>
      <c r="T113">
        <v>4</v>
      </c>
      <c r="U113">
        <v>5</v>
      </c>
      <c r="V113">
        <v>4</v>
      </c>
      <c r="W113">
        <v>5</v>
      </c>
      <c r="X113">
        <v>5</v>
      </c>
      <c r="Y113">
        <v>3</v>
      </c>
      <c r="Z113">
        <v>5</v>
      </c>
      <c r="AA113">
        <v>5</v>
      </c>
      <c r="AB113">
        <v>4</v>
      </c>
      <c r="AC113">
        <v>4</v>
      </c>
      <c r="AD113">
        <v>4</v>
      </c>
      <c r="AE113">
        <v>5</v>
      </c>
      <c r="AF113">
        <v>5</v>
      </c>
      <c r="AG113">
        <v>5</v>
      </c>
      <c r="AH113">
        <v>2</v>
      </c>
      <c r="AI113">
        <v>4</v>
      </c>
      <c r="AJ113">
        <v>5</v>
      </c>
      <c r="AK113">
        <v>5</v>
      </c>
      <c r="AL113">
        <v>5</v>
      </c>
      <c r="AM113">
        <v>5</v>
      </c>
      <c r="AN113">
        <v>5</v>
      </c>
      <c r="AO113">
        <v>4</v>
      </c>
      <c r="AP113">
        <v>5</v>
      </c>
      <c r="AQ113">
        <v>4</v>
      </c>
      <c r="AR113">
        <v>5</v>
      </c>
      <c r="AS113">
        <v>5</v>
      </c>
      <c r="AT113">
        <v>3</v>
      </c>
      <c r="AU113">
        <v>5</v>
      </c>
      <c r="AV113">
        <v>5</v>
      </c>
      <c r="AW113">
        <v>4</v>
      </c>
      <c r="AX113">
        <v>5</v>
      </c>
      <c r="AY113">
        <v>4</v>
      </c>
      <c r="AZ113">
        <v>5</v>
      </c>
      <c r="BA113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4.916666666666667</v>
      </c>
      <c r="BB113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4</v>
      </c>
      <c r="BC113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4</v>
      </c>
      <c r="BD113">
        <f>AVERAGE(Table13[[#This Row],[motivationPos05]],Table13[[#This Row],[motivationPos14]],Table13[[#This Row],[motivationPos21]],Table13[[#This Row],[motivationPos27]],Table13[[#This Row],[motivationPos32]],Table13[[#This Row],[motivationPos36]])</f>
        <v>4.666666666666667</v>
      </c>
      <c r="BE113">
        <f>AVERAGE(Table13[[#This Row],[attention]:[satisfaction]])</f>
        <v>4.3958333333333339</v>
      </c>
      <c r="BF113">
        <v>3</v>
      </c>
      <c r="BG113">
        <v>4</v>
      </c>
      <c r="BH113">
        <v>4</v>
      </c>
      <c r="BI113">
        <v>3</v>
      </c>
      <c r="BJ113">
        <v>2</v>
      </c>
      <c r="BK113">
        <v>4</v>
      </c>
      <c r="BL113">
        <v>4</v>
      </c>
      <c r="BM113">
        <v>5</v>
      </c>
      <c r="BN113">
        <v>5</v>
      </c>
      <c r="BO113">
        <f t="shared" si="3"/>
        <v>3.7777777777777777</v>
      </c>
      <c r="BP113" s="1">
        <v>3777777778</v>
      </c>
      <c r="BQ113" t="s">
        <v>87</v>
      </c>
      <c r="BR113" t="s">
        <v>75</v>
      </c>
      <c r="BS113">
        <v>21</v>
      </c>
      <c r="BT113" t="s">
        <v>82</v>
      </c>
      <c r="BU113" t="s">
        <v>152</v>
      </c>
      <c r="BV113" t="s">
        <v>77</v>
      </c>
      <c r="BW113" t="s">
        <v>78</v>
      </c>
      <c r="BX113" t="s">
        <v>79</v>
      </c>
      <c r="BY113" t="s">
        <v>151</v>
      </c>
      <c r="BZ113">
        <v>2023</v>
      </c>
    </row>
    <row r="114" spans="1:78" x14ac:dyDescent="0.2">
      <c r="A114" t="s">
        <v>269</v>
      </c>
      <c r="B114">
        <v>1628083930111</v>
      </c>
      <c r="C114">
        <v>1628084495884</v>
      </c>
      <c r="D114">
        <f>Table13[[#This Row],[endTime]]-Table13[[#This Row],[startTime]]</f>
        <v>565773</v>
      </c>
      <c r="E114" t="s">
        <v>80</v>
      </c>
      <c r="F114">
        <v>16</v>
      </c>
      <c r="G114">
        <v>5</v>
      </c>
      <c r="H114">
        <v>3</v>
      </c>
      <c r="I114">
        <v>3</v>
      </c>
      <c r="J114">
        <v>1</v>
      </c>
      <c r="K114">
        <v>3</v>
      </c>
      <c r="L114">
        <v>1</v>
      </c>
      <c r="M114">
        <v>1</v>
      </c>
      <c r="N114">
        <v>5</v>
      </c>
      <c r="O114">
        <v>4</v>
      </c>
      <c r="P114">
        <f t="shared" si="2"/>
        <v>2.8888888888888888</v>
      </c>
      <c r="Q114">
        <v>5</v>
      </c>
      <c r="R114">
        <v>4</v>
      </c>
      <c r="S114">
        <v>5</v>
      </c>
      <c r="T114">
        <v>3</v>
      </c>
      <c r="U114">
        <v>5</v>
      </c>
      <c r="V114">
        <v>4</v>
      </c>
      <c r="W114">
        <v>3</v>
      </c>
      <c r="X114">
        <v>5</v>
      </c>
      <c r="Y114">
        <v>5</v>
      </c>
      <c r="Z114">
        <v>4</v>
      </c>
      <c r="AA114">
        <v>4</v>
      </c>
      <c r="AB114">
        <v>5</v>
      </c>
      <c r="AC114">
        <v>4</v>
      </c>
      <c r="AD114">
        <v>5</v>
      </c>
      <c r="AE114">
        <v>5</v>
      </c>
      <c r="AF114">
        <v>4</v>
      </c>
      <c r="AG114">
        <v>4</v>
      </c>
      <c r="AH114">
        <v>3</v>
      </c>
      <c r="AI114">
        <v>5</v>
      </c>
      <c r="AJ114">
        <v>5</v>
      </c>
      <c r="AK114">
        <v>5</v>
      </c>
      <c r="AL114">
        <v>5</v>
      </c>
      <c r="AM114">
        <v>4</v>
      </c>
      <c r="AN114">
        <v>3</v>
      </c>
      <c r="AO114">
        <v>4</v>
      </c>
      <c r="AP114">
        <v>5</v>
      </c>
      <c r="AQ114">
        <v>5</v>
      </c>
      <c r="AR114">
        <v>4</v>
      </c>
      <c r="AS114">
        <v>4</v>
      </c>
      <c r="AT114">
        <v>1</v>
      </c>
      <c r="AU114">
        <v>5</v>
      </c>
      <c r="AV114">
        <v>5</v>
      </c>
      <c r="AW114">
        <v>5</v>
      </c>
      <c r="AX114">
        <v>3</v>
      </c>
      <c r="AY114">
        <v>2</v>
      </c>
      <c r="AZ114">
        <v>4</v>
      </c>
      <c r="BA114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4.416666666666667</v>
      </c>
      <c r="BB114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3.8888888888888888</v>
      </c>
      <c r="BC114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3.7777777777777777</v>
      </c>
      <c r="BD114">
        <f>AVERAGE(Table13[[#This Row],[motivationPos05]],Table13[[#This Row],[motivationPos14]],Table13[[#This Row],[motivationPos21]],Table13[[#This Row],[motivationPos27]],Table13[[#This Row],[motivationPos32]],Table13[[#This Row],[motivationPos36]])</f>
        <v>4.833333333333333</v>
      </c>
      <c r="BE114">
        <f>AVERAGE(Table13[[#This Row],[attention]:[satisfaction]])</f>
        <v>4.2291666666666661</v>
      </c>
      <c r="BF114">
        <v>5</v>
      </c>
      <c r="BG114">
        <v>1</v>
      </c>
      <c r="BH114">
        <v>3</v>
      </c>
      <c r="BI114">
        <v>5</v>
      </c>
      <c r="BJ114">
        <v>5</v>
      </c>
      <c r="BK114">
        <v>5</v>
      </c>
      <c r="BL114">
        <v>4</v>
      </c>
      <c r="BM114">
        <v>4</v>
      </c>
      <c r="BN114">
        <v>5</v>
      </c>
      <c r="BO114">
        <f t="shared" si="3"/>
        <v>4.1111111111111107</v>
      </c>
      <c r="BP114" s="1">
        <v>4111111111</v>
      </c>
      <c r="BQ114" t="s">
        <v>87</v>
      </c>
      <c r="BR114" t="s">
        <v>75</v>
      </c>
      <c r="BS114">
        <v>20</v>
      </c>
      <c r="BT114" t="s">
        <v>86</v>
      </c>
      <c r="BU114" t="s">
        <v>152</v>
      </c>
      <c r="BV114" t="s">
        <v>77</v>
      </c>
      <c r="BW114" t="s">
        <v>78</v>
      </c>
      <c r="BX114" t="s">
        <v>79</v>
      </c>
      <c r="BY114" t="s">
        <v>151</v>
      </c>
      <c r="BZ114">
        <v>-2</v>
      </c>
    </row>
    <row r="115" spans="1:78" x14ac:dyDescent="0.2">
      <c r="A115" t="s">
        <v>270</v>
      </c>
      <c r="B115">
        <v>1628084143991</v>
      </c>
      <c r="C115">
        <v>1628084597460</v>
      </c>
      <c r="D115">
        <f>Table13[[#This Row],[endTime]]-Table13[[#This Row],[startTime]]</f>
        <v>453469</v>
      </c>
      <c r="E115" t="s">
        <v>90</v>
      </c>
      <c r="F115">
        <v>10</v>
      </c>
      <c r="G115">
        <v>4</v>
      </c>
      <c r="H115">
        <v>3</v>
      </c>
      <c r="I115">
        <v>4</v>
      </c>
      <c r="J115">
        <v>3</v>
      </c>
      <c r="K115">
        <v>3</v>
      </c>
      <c r="L115">
        <v>4</v>
      </c>
      <c r="M115">
        <v>1</v>
      </c>
      <c r="N115">
        <v>4</v>
      </c>
      <c r="O115">
        <v>3</v>
      </c>
      <c r="P115">
        <f t="shared" si="2"/>
        <v>3.2222222222222223</v>
      </c>
      <c r="Q115">
        <v>5</v>
      </c>
      <c r="R115">
        <v>4</v>
      </c>
      <c r="S115">
        <v>2</v>
      </c>
      <c r="T115">
        <v>4</v>
      </c>
      <c r="U115">
        <v>4</v>
      </c>
      <c r="V115">
        <v>4</v>
      </c>
      <c r="W115">
        <v>2</v>
      </c>
      <c r="X115">
        <v>4</v>
      </c>
      <c r="Y115">
        <v>4</v>
      </c>
      <c r="Z115">
        <v>4</v>
      </c>
      <c r="AA115">
        <v>3</v>
      </c>
      <c r="AB115">
        <v>2</v>
      </c>
      <c r="AC115">
        <v>4</v>
      </c>
      <c r="AD115">
        <v>4</v>
      </c>
      <c r="AE115">
        <v>2</v>
      </c>
      <c r="AF115">
        <v>4</v>
      </c>
      <c r="AG115">
        <v>4</v>
      </c>
      <c r="AH115">
        <v>4</v>
      </c>
      <c r="AI115">
        <v>2</v>
      </c>
      <c r="AJ115">
        <v>4</v>
      </c>
      <c r="AK115">
        <v>4</v>
      </c>
      <c r="AL115">
        <v>1</v>
      </c>
      <c r="AM115">
        <v>5</v>
      </c>
      <c r="AN115">
        <v>5</v>
      </c>
      <c r="AO115">
        <v>5</v>
      </c>
      <c r="AP115">
        <v>2</v>
      </c>
      <c r="AQ115">
        <v>4</v>
      </c>
      <c r="AR115">
        <v>4</v>
      </c>
      <c r="AS115">
        <v>2</v>
      </c>
      <c r="AT115">
        <v>4</v>
      </c>
      <c r="AU115">
        <v>2</v>
      </c>
      <c r="AV115">
        <v>4</v>
      </c>
      <c r="AW115">
        <v>4</v>
      </c>
      <c r="AX115">
        <v>2</v>
      </c>
      <c r="AY115">
        <v>4</v>
      </c>
      <c r="AZ115">
        <v>4</v>
      </c>
      <c r="BA115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3.0833333333333335</v>
      </c>
      <c r="BB115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3.8888888888888888</v>
      </c>
      <c r="BC115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3.3333333333333335</v>
      </c>
      <c r="BD115">
        <f>AVERAGE(Table13[[#This Row],[motivationPos05]],Table13[[#This Row],[motivationPos14]],Table13[[#This Row],[motivationPos21]],Table13[[#This Row],[motivationPos27]],Table13[[#This Row],[motivationPos32]],Table13[[#This Row],[motivationPos36]])</f>
        <v>4</v>
      </c>
      <c r="BE115">
        <f>AVERAGE(Table13[[#This Row],[attention]:[satisfaction]])</f>
        <v>3.5763888888888888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f t="shared" si="3"/>
        <v>4</v>
      </c>
      <c r="BP115">
        <v>4</v>
      </c>
      <c r="BQ115" t="s">
        <v>87</v>
      </c>
      <c r="BR115" t="s">
        <v>91</v>
      </c>
      <c r="BS115">
        <v>23</v>
      </c>
      <c r="BT115" t="s">
        <v>76</v>
      </c>
      <c r="BU115" t="s">
        <v>147</v>
      </c>
      <c r="BV115" t="s">
        <v>77</v>
      </c>
      <c r="BW115" t="s">
        <v>78</v>
      </c>
      <c r="BX115" t="s">
        <v>79</v>
      </c>
      <c r="BY115" t="s">
        <v>151</v>
      </c>
    </row>
    <row r="116" spans="1:78" x14ac:dyDescent="0.2">
      <c r="A116" t="s">
        <v>271</v>
      </c>
      <c r="B116">
        <v>1628083958999</v>
      </c>
      <c r="C116">
        <v>1628084562868</v>
      </c>
      <c r="D116">
        <f>Table13[[#This Row],[endTime]]-Table13[[#This Row],[startTime]]</f>
        <v>603869</v>
      </c>
      <c r="E116" t="s">
        <v>80</v>
      </c>
      <c r="F116">
        <v>15</v>
      </c>
      <c r="G116">
        <v>3</v>
      </c>
      <c r="H116">
        <v>3</v>
      </c>
      <c r="I116">
        <v>4</v>
      </c>
      <c r="J116">
        <v>4</v>
      </c>
      <c r="K116">
        <v>4</v>
      </c>
      <c r="L116">
        <v>4</v>
      </c>
      <c r="M116">
        <v>2</v>
      </c>
      <c r="N116">
        <v>3</v>
      </c>
      <c r="O116">
        <v>3</v>
      </c>
      <c r="P116">
        <f t="shared" si="2"/>
        <v>3.3333333333333335</v>
      </c>
      <c r="Q116">
        <v>5</v>
      </c>
      <c r="R116">
        <v>3</v>
      </c>
      <c r="S116">
        <v>1</v>
      </c>
      <c r="T116">
        <v>4</v>
      </c>
      <c r="U116">
        <v>3</v>
      </c>
      <c r="V116">
        <v>2</v>
      </c>
      <c r="W116">
        <v>1</v>
      </c>
      <c r="X116">
        <v>4</v>
      </c>
      <c r="Y116">
        <v>5</v>
      </c>
      <c r="Z116">
        <v>4</v>
      </c>
      <c r="AA116">
        <v>4</v>
      </c>
      <c r="AB116">
        <v>1</v>
      </c>
      <c r="AC116">
        <v>2</v>
      </c>
      <c r="AD116">
        <v>2</v>
      </c>
      <c r="AE116">
        <v>2</v>
      </c>
      <c r="AF116">
        <v>3</v>
      </c>
      <c r="AG116">
        <v>3</v>
      </c>
      <c r="AH116">
        <v>3</v>
      </c>
      <c r="AI116">
        <v>3</v>
      </c>
      <c r="AJ116">
        <v>3</v>
      </c>
      <c r="AK116">
        <v>2</v>
      </c>
      <c r="AL116">
        <v>1</v>
      </c>
      <c r="AM116">
        <v>3</v>
      </c>
      <c r="AN116">
        <v>1</v>
      </c>
      <c r="AO116">
        <v>2</v>
      </c>
      <c r="AP116">
        <v>4</v>
      </c>
      <c r="AQ116">
        <v>2</v>
      </c>
      <c r="AR116">
        <v>3</v>
      </c>
      <c r="AS116">
        <v>2</v>
      </c>
      <c r="AT116">
        <v>2</v>
      </c>
      <c r="AU116">
        <v>4</v>
      </c>
      <c r="AV116">
        <v>2</v>
      </c>
      <c r="AW116">
        <v>2</v>
      </c>
      <c r="AX116">
        <v>1</v>
      </c>
      <c r="AY116">
        <v>2</v>
      </c>
      <c r="AZ116">
        <v>2</v>
      </c>
      <c r="BA116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2.5833333333333335</v>
      </c>
      <c r="BB116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3.1111111111111112</v>
      </c>
      <c r="BC116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2.3333333333333335</v>
      </c>
      <c r="BD116">
        <f>AVERAGE(Table13[[#This Row],[motivationPos05]],Table13[[#This Row],[motivationPos14]],Table13[[#This Row],[motivationPos21]],Table13[[#This Row],[motivationPos27]],Table13[[#This Row],[motivationPos32]],Table13[[#This Row],[motivationPos36]])</f>
        <v>2.1666666666666665</v>
      </c>
      <c r="BE116">
        <f>AVERAGE(Table13[[#This Row],[attention]:[satisfaction]])</f>
        <v>2.5486111111111112</v>
      </c>
      <c r="BF116">
        <v>5</v>
      </c>
      <c r="BG116">
        <v>2</v>
      </c>
      <c r="BH116">
        <v>2</v>
      </c>
      <c r="BI116">
        <v>2</v>
      </c>
      <c r="BJ116">
        <v>3</v>
      </c>
      <c r="BK116">
        <v>2</v>
      </c>
      <c r="BL116">
        <v>4</v>
      </c>
      <c r="BM116">
        <v>1</v>
      </c>
      <c r="BN116">
        <v>2</v>
      </c>
      <c r="BO116">
        <f t="shared" si="3"/>
        <v>2.5555555555555554</v>
      </c>
      <c r="BP116" s="1">
        <v>2555555556</v>
      </c>
      <c r="BQ116" t="s">
        <v>87</v>
      </c>
      <c r="BR116" t="s">
        <v>75</v>
      </c>
      <c r="BS116">
        <v>24</v>
      </c>
      <c r="BT116" t="s">
        <v>86</v>
      </c>
      <c r="BU116" t="s">
        <v>152</v>
      </c>
      <c r="BV116" t="s">
        <v>77</v>
      </c>
      <c r="BW116" t="s">
        <v>78</v>
      </c>
      <c r="BX116" t="s">
        <v>79</v>
      </c>
      <c r="BY116" t="s">
        <v>151</v>
      </c>
      <c r="BZ116">
        <v>2023</v>
      </c>
    </row>
    <row r="117" spans="1:78" x14ac:dyDescent="0.2">
      <c r="A117" t="s">
        <v>272</v>
      </c>
      <c r="B117">
        <v>1628083952578</v>
      </c>
      <c r="C117">
        <v>1628084629093</v>
      </c>
      <c r="D117">
        <f>Table13[[#This Row],[endTime]]-Table13[[#This Row],[startTime]]</f>
        <v>676515</v>
      </c>
      <c r="E117" t="s">
        <v>80</v>
      </c>
      <c r="F117">
        <v>12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1</v>
      </c>
      <c r="P117">
        <f t="shared" si="2"/>
        <v>1.8888888888888888</v>
      </c>
      <c r="Q117">
        <v>2</v>
      </c>
      <c r="R117">
        <v>2</v>
      </c>
      <c r="S117">
        <v>1</v>
      </c>
      <c r="T117">
        <v>3</v>
      </c>
      <c r="U117">
        <v>2</v>
      </c>
      <c r="V117">
        <v>3</v>
      </c>
      <c r="W117">
        <v>2</v>
      </c>
      <c r="X117">
        <v>4</v>
      </c>
      <c r="Y117">
        <v>2</v>
      </c>
      <c r="Z117">
        <v>3</v>
      </c>
      <c r="AA117">
        <v>4</v>
      </c>
      <c r="AB117">
        <v>3</v>
      </c>
      <c r="AC117">
        <v>2</v>
      </c>
      <c r="AD117">
        <v>2</v>
      </c>
      <c r="AE117">
        <v>2</v>
      </c>
      <c r="AF117">
        <v>1</v>
      </c>
      <c r="AG117">
        <v>1</v>
      </c>
      <c r="AH117">
        <v>2</v>
      </c>
      <c r="AI117">
        <v>3</v>
      </c>
      <c r="AJ117">
        <v>2</v>
      </c>
      <c r="AK117">
        <v>2</v>
      </c>
      <c r="AL117">
        <v>2</v>
      </c>
      <c r="AM117">
        <v>3</v>
      </c>
      <c r="AN117">
        <v>4</v>
      </c>
      <c r="AO117">
        <v>1</v>
      </c>
      <c r="AP117">
        <v>5</v>
      </c>
      <c r="AQ117">
        <v>3</v>
      </c>
      <c r="AR117">
        <v>2</v>
      </c>
      <c r="AS117">
        <v>4</v>
      </c>
      <c r="AT117">
        <v>1</v>
      </c>
      <c r="AU117">
        <v>5</v>
      </c>
      <c r="AV117">
        <v>3</v>
      </c>
      <c r="AW117">
        <v>1</v>
      </c>
      <c r="AX117">
        <v>4</v>
      </c>
      <c r="AY117">
        <v>2</v>
      </c>
      <c r="AZ117">
        <v>3</v>
      </c>
      <c r="BA117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2.9166666666666665</v>
      </c>
      <c r="BB117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2.3333333333333335</v>
      </c>
      <c r="BC117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2.2222222222222223</v>
      </c>
      <c r="BD117">
        <f>AVERAGE(Table13[[#This Row],[motivationPos05]],Table13[[#This Row],[motivationPos14]],Table13[[#This Row],[motivationPos21]],Table13[[#This Row],[motivationPos27]],Table13[[#This Row],[motivationPos32]],Table13[[#This Row],[motivationPos36]])</f>
        <v>2.5</v>
      </c>
      <c r="BE117">
        <f>AVERAGE(Table13[[#This Row],[attention]:[satisfaction]])</f>
        <v>2.4930555555555554</v>
      </c>
      <c r="BF117">
        <v>3</v>
      </c>
      <c r="BG117">
        <v>2</v>
      </c>
      <c r="BH117">
        <v>2</v>
      </c>
      <c r="BI117">
        <v>2</v>
      </c>
      <c r="BJ117">
        <v>2</v>
      </c>
      <c r="BK117">
        <v>1</v>
      </c>
      <c r="BL117">
        <v>1</v>
      </c>
      <c r="BM117">
        <v>2</v>
      </c>
      <c r="BN117">
        <v>1</v>
      </c>
      <c r="BO117">
        <f t="shared" si="3"/>
        <v>1.7777777777777777</v>
      </c>
      <c r="BP117" s="1">
        <v>1777777778</v>
      </c>
      <c r="BQ117" t="s">
        <v>87</v>
      </c>
      <c r="BR117" t="s">
        <v>75</v>
      </c>
      <c r="BS117">
        <v>20</v>
      </c>
      <c r="BT117" t="s">
        <v>86</v>
      </c>
      <c r="BU117" t="s">
        <v>152</v>
      </c>
      <c r="BV117" t="s">
        <v>77</v>
      </c>
      <c r="BW117" t="s">
        <v>78</v>
      </c>
      <c r="BX117" t="s">
        <v>79</v>
      </c>
      <c r="BY117" t="s">
        <v>151</v>
      </c>
      <c r="BZ117">
        <v>2024</v>
      </c>
    </row>
    <row r="118" spans="1:78" x14ac:dyDescent="0.2">
      <c r="A118" t="s">
        <v>273</v>
      </c>
      <c r="B118">
        <v>1628083945188</v>
      </c>
      <c r="C118">
        <v>1628084752227</v>
      </c>
      <c r="D118">
        <f>Table13[[#This Row],[endTime]]-Table13[[#This Row],[startTime]]</f>
        <v>807039</v>
      </c>
      <c r="E118" t="s">
        <v>90</v>
      </c>
      <c r="F118">
        <v>15</v>
      </c>
      <c r="G118">
        <v>3</v>
      </c>
      <c r="H118">
        <v>3</v>
      </c>
      <c r="I118">
        <v>3</v>
      </c>
      <c r="J118">
        <v>3</v>
      </c>
      <c r="K118">
        <v>3</v>
      </c>
      <c r="L118">
        <v>3</v>
      </c>
      <c r="M118">
        <v>2</v>
      </c>
      <c r="N118">
        <v>3</v>
      </c>
      <c r="O118">
        <v>3</v>
      </c>
      <c r="P118">
        <f t="shared" si="2"/>
        <v>2.8888888888888888</v>
      </c>
      <c r="Q118">
        <v>3</v>
      </c>
      <c r="R118">
        <v>2</v>
      </c>
      <c r="S118">
        <v>2</v>
      </c>
      <c r="T118">
        <v>1</v>
      </c>
      <c r="U118">
        <v>4</v>
      </c>
      <c r="V118">
        <v>5</v>
      </c>
      <c r="W118">
        <v>5</v>
      </c>
      <c r="X118">
        <v>1</v>
      </c>
      <c r="Y118">
        <v>1</v>
      </c>
      <c r="Z118">
        <v>1</v>
      </c>
      <c r="AA118">
        <v>1</v>
      </c>
      <c r="AB118">
        <v>2</v>
      </c>
      <c r="AC118">
        <v>1</v>
      </c>
      <c r="AD118">
        <v>1</v>
      </c>
      <c r="AE118">
        <v>1</v>
      </c>
      <c r="AF118">
        <v>1</v>
      </c>
      <c r="AG118">
        <v>5</v>
      </c>
      <c r="AH118">
        <v>4</v>
      </c>
      <c r="AI118">
        <v>3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4</v>
      </c>
      <c r="AQ118">
        <v>2</v>
      </c>
      <c r="AR118">
        <v>1</v>
      </c>
      <c r="AS118">
        <v>3</v>
      </c>
      <c r="AT118">
        <v>4</v>
      </c>
      <c r="AU118">
        <v>3</v>
      </c>
      <c r="AV118">
        <v>2</v>
      </c>
      <c r="AW118">
        <v>1</v>
      </c>
      <c r="AX118">
        <v>2</v>
      </c>
      <c r="AY118">
        <v>2</v>
      </c>
      <c r="AZ118">
        <v>2</v>
      </c>
      <c r="BA118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1.8333333333333333</v>
      </c>
      <c r="BB118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2.4444444444444446</v>
      </c>
      <c r="BC118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2.2222222222222223</v>
      </c>
      <c r="BD118">
        <f>AVERAGE(Table13[[#This Row],[motivationPos05]],Table13[[#This Row],[motivationPos14]],Table13[[#This Row],[motivationPos21]],Table13[[#This Row],[motivationPos27]],Table13[[#This Row],[motivationPos32]],Table13[[#This Row],[motivationPos36]])</f>
        <v>2</v>
      </c>
      <c r="BE118">
        <f>AVERAGE(Table13[[#This Row],[attention]:[satisfaction]])</f>
        <v>2.125</v>
      </c>
      <c r="BF118">
        <v>5</v>
      </c>
      <c r="BG118">
        <v>5</v>
      </c>
      <c r="BH118">
        <v>3</v>
      </c>
      <c r="BI118">
        <v>1</v>
      </c>
      <c r="BJ118">
        <v>1</v>
      </c>
      <c r="BK118">
        <v>2</v>
      </c>
      <c r="BL118">
        <v>2</v>
      </c>
      <c r="BM118">
        <v>2</v>
      </c>
      <c r="BN118">
        <v>4</v>
      </c>
      <c r="BO118">
        <f t="shared" si="3"/>
        <v>2.7777777777777777</v>
      </c>
      <c r="BP118" s="1">
        <v>2777777778</v>
      </c>
      <c r="BQ118" t="s">
        <v>87</v>
      </c>
      <c r="BR118" t="s">
        <v>91</v>
      </c>
      <c r="BS118">
        <v>22</v>
      </c>
      <c r="BT118" t="s">
        <v>86</v>
      </c>
      <c r="BU118" t="s">
        <v>152</v>
      </c>
      <c r="BV118" t="s">
        <v>77</v>
      </c>
      <c r="BW118" t="s">
        <v>78</v>
      </c>
      <c r="BX118" t="s">
        <v>79</v>
      </c>
      <c r="BY118" t="s">
        <v>151</v>
      </c>
      <c r="BZ118">
        <v>2023</v>
      </c>
    </row>
    <row r="119" spans="1:78" x14ac:dyDescent="0.2">
      <c r="A119" t="s">
        <v>274</v>
      </c>
      <c r="B119">
        <v>1628084169313</v>
      </c>
      <c r="C119">
        <v>1628085185435</v>
      </c>
      <c r="D119">
        <f>Table13[[#This Row],[endTime]]-Table13[[#This Row],[startTime]]</f>
        <v>1016122</v>
      </c>
      <c r="E119" t="s">
        <v>73</v>
      </c>
      <c r="F119">
        <v>18</v>
      </c>
      <c r="G119">
        <v>4</v>
      </c>
      <c r="H119">
        <v>2</v>
      </c>
      <c r="I119">
        <v>2</v>
      </c>
      <c r="J119">
        <v>2</v>
      </c>
      <c r="K119">
        <v>4</v>
      </c>
      <c r="L119">
        <v>4</v>
      </c>
      <c r="M119">
        <v>1</v>
      </c>
      <c r="N119">
        <v>5</v>
      </c>
      <c r="O119">
        <v>3</v>
      </c>
      <c r="P119">
        <f t="shared" si="2"/>
        <v>3</v>
      </c>
      <c r="Q119">
        <v>4</v>
      </c>
      <c r="R119">
        <v>5</v>
      </c>
      <c r="S119">
        <v>3</v>
      </c>
      <c r="T119">
        <v>2</v>
      </c>
      <c r="U119">
        <v>5</v>
      </c>
      <c r="V119">
        <v>4</v>
      </c>
      <c r="W119">
        <v>4</v>
      </c>
      <c r="X119">
        <v>4</v>
      </c>
      <c r="Y119">
        <v>3</v>
      </c>
      <c r="Z119">
        <v>4</v>
      </c>
      <c r="AA119">
        <v>4</v>
      </c>
      <c r="AB119">
        <v>4</v>
      </c>
      <c r="AC119">
        <v>2</v>
      </c>
      <c r="AD119">
        <v>2</v>
      </c>
      <c r="AE119">
        <v>4</v>
      </c>
      <c r="AF119">
        <v>2</v>
      </c>
      <c r="AG119">
        <v>5</v>
      </c>
      <c r="AH119">
        <v>1</v>
      </c>
      <c r="AI119">
        <v>4</v>
      </c>
      <c r="AJ119">
        <v>5</v>
      </c>
      <c r="AK119">
        <v>3</v>
      </c>
      <c r="AL119">
        <v>4</v>
      </c>
      <c r="AM119">
        <v>4</v>
      </c>
      <c r="AN119">
        <v>3</v>
      </c>
      <c r="AO119">
        <v>2</v>
      </c>
      <c r="AP119">
        <v>4</v>
      </c>
      <c r="AQ119">
        <v>2</v>
      </c>
      <c r="AR119">
        <v>3</v>
      </c>
      <c r="AS119">
        <v>3</v>
      </c>
      <c r="AT119">
        <v>1</v>
      </c>
      <c r="AU119">
        <v>5</v>
      </c>
      <c r="AV119">
        <v>5</v>
      </c>
      <c r="AW119">
        <v>1</v>
      </c>
      <c r="AX119">
        <v>4</v>
      </c>
      <c r="AY119">
        <v>4</v>
      </c>
      <c r="AZ119">
        <v>5</v>
      </c>
      <c r="BA119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4.083333333333333</v>
      </c>
      <c r="BB119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2.6666666666666665</v>
      </c>
      <c r="BC119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3.2222222222222223</v>
      </c>
      <c r="BD119">
        <f>AVERAGE(Table13[[#This Row],[motivationPos05]],Table13[[#This Row],[motivationPos14]],Table13[[#This Row],[motivationPos21]],Table13[[#This Row],[motivationPos27]],Table13[[#This Row],[motivationPos32]],Table13[[#This Row],[motivationPos36]])</f>
        <v>3.6666666666666665</v>
      </c>
      <c r="BE119">
        <f>AVERAGE(Table13[[#This Row],[attention]:[satisfaction]])</f>
        <v>3.4097222222222219</v>
      </c>
      <c r="BF119">
        <v>4</v>
      </c>
      <c r="BG119">
        <v>4</v>
      </c>
      <c r="BH119">
        <v>2</v>
      </c>
      <c r="BI119">
        <v>4</v>
      </c>
      <c r="BJ119">
        <v>2</v>
      </c>
      <c r="BK119">
        <v>4</v>
      </c>
      <c r="BL119">
        <v>4</v>
      </c>
      <c r="BM119">
        <v>4</v>
      </c>
      <c r="BN119">
        <v>2</v>
      </c>
      <c r="BO119">
        <f t="shared" si="3"/>
        <v>3.3333333333333335</v>
      </c>
      <c r="BP119" s="1">
        <v>3333333333</v>
      </c>
      <c r="BQ119" t="s">
        <v>87</v>
      </c>
      <c r="BR119" t="s">
        <v>88</v>
      </c>
      <c r="BS119">
        <v>21</v>
      </c>
      <c r="BT119" t="s">
        <v>76</v>
      </c>
      <c r="BU119" t="s">
        <v>152</v>
      </c>
      <c r="BV119" t="s">
        <v>77</v>
      </c>
      <c r="BW119" t="s">
        <v>78</v>
      </c>
      <c r="BX119" t="s">
        <v>79</v>
      </c>
      <c r="BY119" t="s">
        <v>151</v>
      </c>
      <c r="BZ119">
        <v>2023</v>
      </c>
    </row>
    <row r="120" spans="1:78" x14ac:dyDescent="0.2">
      <c r="A120" t="s">
        <v>275</v>
      </c>
      <c r="B120">
        <v>1628084006186</v>
      </c>
      <c r="C120">
        <v>1628085381758</v>
      </c>
      <c r="D120">
        <f>Table13[[#This Row],[endTime]]-Table13[[#This Row],[startTime]]</f>
        <v>1375572</v>
      </c>
      <c r="E120" t="s">
        <v>73</v>
      </c>
      <c r="F120">
        <v>11</v>
      </c>
      <c r="G120">
        <v>4</v>
      </c>
      <c r="H120">
        <v>3</v>
      </c>
      <c r="I120">
        <v>3</v>
      </c>
      <c r="J120">
        <v>3</v>
      </c>
      <c r="K120">
        <v>4</v>
      </c>
      <c r="L120">
        <v>3</v>
      </c>
      <c r="M120">
        <v>4</v>
      </c>
      <c r="N120">
        <v>3</v>
      </c>
      <c r="O120">
        <v>3</v>
      </c>
      <c r="P120">
        <f t="shared" si="2"/>
        <v>3.3333333333333335</v>
      </c>
      <c r="Q120">
        <v>3</v>
      </c>
      <c r="R120">
        <v>3</v>
      </c>
      <c r="S120">
        <v>2</v>
      </c>
      <c r="T120">
        <v>4</v>
      </c>
      <c r="U120">
        <v>4</v>
      </c>
      <c r="V120">
        <v>4</v>
      </c>
      <c r="W120">
        <v>2</v>
      </c>
      <c r="X120">
        <v>5</v>
      </c>
      <c r="Y120">
        <v>2</v>
      </c>
      <c r="Z120">
        <v>4</v>
      </c>
      <c r="AA120">
        <v>4</v>
      </c>
      <c r="AB120">
        <v>4</v>
      </c>
      <c r="AC120">
        <v>4</v>
      </c>
      <c r="AD120">
        <v>3</v>
      </c>
      <c r="AE120">
        <v>3</v>
      </c>
      <c r="AF120">
        <v>2</v>
      </c>
      <c r="AG120">
        <v>3</v>
      </c>
      <c r="AH120">
        <v>4</v>
      </c>
      <c r="AI120">
        <v>3</v>
      </c>
      <c r="AJ120">
        <v>5</v>
      </c>
      <c r="AK120">
        <v>4</v>
      </c>
      <c r="AL120">
        <v>3</v>
      </c>
      <c r="AM120">
        <v>3</v>
      </c>
      <c r="AN120">
        <v>2</v>
      </c>
      <c r="AO120">
        <v>4</v>
      </c>
      <c r="AP120">
        <v>4</v>
      </c>
      <c r="AQ120">
        <v>3</v>
      </c>
      <c r="AR120">
        <v>3</v>
      </c>
      <c r="AS120">
        <v>4</v>
      </c>
      <c r="AT120">
        <v>2</v>
      </c>
      <c r="AU120">
        <v>4</v>
      </c>
      <c r="AV120">
        <v>4</v>
      </c>
      <c r="AW120">
        <v>2</v>
      </c>
      <c r="AX120">
        <v>4</v>
      </c>
      <c r="AY120">
        <v>3</v>
      </c>
      <c r="AZ120">
        <v>4</v>
      </c>
      <c r="BA120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3.5833333333333335</v>
      </c>
      <c r="BB120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</v>
      </c>
      <c r="BC120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3.2222222222222223</v>
      </c>
      <c r="BD120">
        <f>AVERAGE(Table13[[#This Row],[motivationPos05]],Table13[[#This Row],[motivationPos14]],Table13[[#This Row],[motivationPos21]],Table13[[#This Row],[motivationPos27]],Table13[[#This Row],[motivationPos32]],Table13[[#This Row],[motivationPos36]])</f>
        <v>3.6666666666666665</v>
      </c>
      <c r="BE120">
        <f>AVERAGE(Table13[[#This Row],[attention]:[satisfaction]])</f>
        <v>3.3680555555555558</v>
      </c>
      <c r="BF120">
        <v>3</v>
      </c>
      <c r="BG120">
        <v>3</v>
      </c>
      <c r="BH120">
        <v>4</v>
      </c>
      <c r="BI120">
        <v>3</v>
      </c>
      <c r="BJ120">
        <v>2</v>
      </c>
      <c r="BK120">
        <v>4</v>
      </c>
      <c r="BL120">
        <v>2</v>
      </c>
      <c r="BM120">
        <v>3</v>
      </c>
      <c r="BN120">
        <v>2</v>
      </c>
      <c r="BO120">
        <f t="shared" si="3"/>
        <v>2.8888888888888888</v>
      </c>
      <c r="BP120" s="1">
        <v>2888888889</v>
      </c>
      <c r="BQ120" t="s">
        <v>87</v>
      </c>
      <c r="BR120" t="s">
        <v>88</v>
      </c>
      <c r="BS120">
        <v>28</v>
      </c>
      <c r="BT120" t="s">
        <v>82</v>
      </c>
      <c r="BU120" t="s">
        <v>152</v>
      </c>
      <c r="BV120" t="s">
        <v>77</v>
      </c>
      <c r="BW120" t="s">
        <v>78</v>
      </c>
      <c r="BX120" t="s">
        <v>79</v>
      </c>
      <c r="BY120" t="s">
        <v>151</v>
      </c>
      <c r="BZ120">
        <v>2023</v>
      </c>
    </row>
    <row r="121" spans="1:78" x14ac:dyDescent="0.2">
      <c r="A121" t="s">
        <v>276</v>
      </c>
      <c r="B121">
        <v>1628084549347</v>
      </c>
      <c r="C121">
        <v>1628085437075</v>
      </c>
      <c r="D121">
        <f>Table13[[#This Row],[endTime]]-Table13[[#This Row],[startTime]]</f>
        <v>887728</v>
      </c>
      <c r="E121" t="s">
        <v>90</v>
      </c>
      <c r="F121">
        <v>18</v>
      </c>
      <c r="G121">
        <v>4</v>
      </c>
      <c r="H121">
        <v>4</v>
      </c>
      <c r="I121">
        <v>4</v>
      </c>
      <c r="J121">
        <v>5</v>
      </c>
      <c r="K121">
        <v>5</v>
      </c>
      <c r="L121">
        <v>3</v>
      </c>
      <c r="M121">
        <v>1</v>
      </c>
      <c r="N121">
        <v>5</v>
      </c>
      <c r="O121">
        <v>5</v>
      </c>
      <c r="P121">
        <f t="shared" si="2"/>
        <v>4</v>
      </c>
      <c r="Q121">
        <v>4</v>
      </c>
      <c r="R121">
        <v>5</v>
      </c>
      <c r="S121">
        <v>4</v>
      </c>
      <c r="T121">
        <v>5</v>
      </c>
      <c r="U121">
        <v>5</v>
      </c>
      <c r="V121">
        <v>1</v>
      </c>
      <c r="W121">
        <v>2</v>
      </c>
      <c r="X121">
        <v>5</v>
      </c>
      <c r="Y121">
        <v>2</v>
      </c>
      <c r="Z121">
        <v>5</v>
      </c>
      <c r="AA121">
        <v>2</v>
      </c>
      <c r="AB121">
        <v>5</v>
      </c>
      <c r="AC121">
        <v>5</v>
      </c>
      <c r="AD121">
        <v>5</v>
      </c>
      <c r="AE121">
        <v>5</v>
      </c>
      <c r="AF121">
        <v>5</v>
      </c>
      <c r="AG121">
        <v>5</v>
      </c>
      <c r="AH121">
        <v>1</v>
      </c>
      <c r="AI121">
        <v>4</v>
      </c>
      <c r="AJ121">
        <v>5</v>
      </c>
      <c r="AK121">
        <v>5</v>
      </c>
      <c r="AL121">
        <v>5</v>
      </c>
      <c r="AM121">
        <v>3</v>
      </c>
      <c r="AN121">
        <v>4</v>
      </c>
      <c r="AO121">
        <v>5</v>
      </c>
      <c r="AP121">
        <v>5</v>
      </c>
      <c r="AQ121">
        <v>5</v>
      </c>
      <c r="AR121">
        <v>2</v>
      </c>
      <c r="AS121">
        <v>5</v>
      </c>
      <c r="AT121">
        <v>2</v>
      </c>
      <c r="AU121">
        <v>5</v>
      </c>
      <c r="AV121">
        <v>5</v>
      </c>
      <c r="AW121">
        <v>3</v>
      </c>
      <c r="AX121">
        <v>4</v>
      </c>
      <c r="AY121">
        <v>2</v>
      </c>
      <c r="AZ121">
        <v>5</v>
      </c>
      <c r="BA121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4.416666666666667</v>
      </c>
      <c r="BB121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3</v>
      </c>
      <c r="BC121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3.8888888888888888</v>
      </c>
      <c r="BD121">
        <f>AVERAGE(Table13[[#This Row],[motivationPos05]],Table13[[#This Row],[motivationPos14]],Table13[[#This Row],[motivationPos21]],Table13[[#This Row],[motivationPos27]],Table13[[#This Row],[motivationPos32]],Table13[[#This Row],[motivationPos36]])</f>
        <v>5</v>
      </c>
      <c r="BE121">
        <f>AVERAGE(Table13[[#This Row],[attention]:[satisfaction]])</f>
        <v>4.0763888888888893</v>
      </c>
      <c r="BF121">
        <v>5</v>
      </c>
      <c r="BG121">
        <v>4</v>
      </c>
      <c r="BH121">
        <v>4</v>
      </c>
      <c r="BI121">
        <v>4</v>
      </c>
      <c r="BJ121">
        <v>5</v>
      </c>
      <c r="BK121">
        <v>5</v>
      </c>
      <c r="BL121">
        <v>5</v>
      </c>
      <c r="BM121">
        <v>5</v>
      </c>
      <c r="BN121">
        <v>5</v>
      </c>
      <c r="BO121">
        <f t="shared" si="3"/>
        <v>4.666666666666667</v>
      </c>
      <c r="BP121" s="1">
        <v>4666666667</v>
      </c>
      <c r="BQ121" t="s">
        <v>87</v>
      </c>
      <c r="BR121" t="s">
        <v>91</v>
      </c>
      <c r="BS121">
        <v>22</v>
      </c>
      <c r="BT121" t="s">
        <v>76</v>
      </c>
      <c r="BU121" t="s">
        <v>128</v>
      </c>
      <c r="BV121" t="s">
        <v>77</v>
      </c>
      <c r="BW121" t="s">
        <v>78</v>
      </c>
      <c r="BX121" t="s">
        <v>79</v>
      </c>
      <c r="BY121" t="s">
        <v>151</v>
      </c>
      <c r="BZ121">
        <v>2024</v>
      </c>
    </row>
    <row r="122" spans="1:78" x14ac:dyDescent="0.2">
      <c r="A122" t="s">
        <v>277</v>
      </c>
      <c r="B122">
        <v>1628084089702</v>
      </c>
      <c r="C122">
        <v>1628085622681</v>
      </c>
      <c r="D122">
        <f>Table13[[#This Row],[endTime]]-Table13[[#This Row],[startTime]]</f>
        <v>1532979</v>
      </c>
      <c r="E122" t="s">
        <v>73</v>
      </c>
      <c r="F122">
        <v>16</v>
      </c>
      <c r="G122">
        <v>4</v>
      </c>
      <c r="H122">
        <v>3</v>
      </c>
      <c r="I122">
        <v>5</v>
      </c>
      <c r="J122">
        <v>5</v>
      </c>
      <c r="K122">
        <v>5</v>
      </c>
      <c r="L122">
        <v>4</v>
      </c>
      <c r="M122">
        <v>5</v>
      </c>
      <c r="N122">
        <v>4</v>
      </c>
      <c r="O122">
        <v>5</v>
      </c>
      <c r="P122">
        <f t="shared" si="2"/>
        <v>4.4444444444444446</v>
      </c>
      <c r="Q122">
        <v>3</v>
      </c>
      <c r="R122">
        <v>1</v>
      </c>
      <c r="S122">
        <v>3</v>
      </c>
      <c r="T122">
        <v>4</v>
      </c>
      <c r="U122">
        <v>4</v>
      </c>
      <c r="V122">
        <v>4</v>
      </c>
      <c r="W122">
        <v>4</v>
      </c>
      <c r="X122">
        <v>3</v>
      </c>
      <c r="Y122">
        <v>3</v>
      </c>
      <c r="Z122">
        <v>4</v>
      </c>
      <c r="AA122">
        <v>4</v>
      </c>
      <c r="AB122">
        <v>4</v>
      </c>
      <c r="AC122">
        <v>3</v>
      </c>
      <c r="AD122">
        <v>3</v>
      </c>
      <c r="AE122">
        <v>5</v>
      </c>
      <c r="AF122">
        <v>1</v>
      </c>
      <c r="AG122">
        <v>3</v>
      </c>
      <c r="AH122">
        <v>2</v>
      </c>
      <c r="AI122">
        <v>3</v>
      </c>
      <c r="AJ122">
        <v>3</v>
      </c>
      <c r="AK122">
        <v>3</v>
      </c>
      <c r="AL122">
        <v>2</v>
      </c>
      <c r="AM122">
        <v>3</v>
      </c>
      <c r="AN122">
        <v>2</v>
      </c>
      <c r="AO122">
        <v>3</v>
      </c>
      <c r="AP122">
        <v>4</v>
      </c>
      <c r="AQ122">
        <v>5</v>
      </c>
      <c r="AS122">
        <v>4</v>
      </c>
      <c r="AT122">
        <v>2</v>
      </c>
      <c r="AU122">
        <v>4</v>
      </c>
      <c r="AV122">
        <v>5</v>
      </c>
      <c r="AW122">
        <v>2</v>
      </c>
      <c r="AX122">
        <v>5</v>
      </c>
      <c r="AY122">
        <v>5</v>
      </c>
      <c r="AZ122">
        <v>5</v>
      </c>
      <c r="BA122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3.1818181818181817</v>
      </c>
      <c r="BB122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2.7777777777777777</v>
      </c>
      <c r="BC122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3.6666666666666665</v>
      </c>
      <c r="BD122">
        <f>AVERAGE(Table13[[#This Row],[motivationPos05]],Table13[[#This Row],[motivationPos14]],Table13[[#This Row],[motivationPos21]],Table13[[#This Row],[motivationPos27]],Table13[[#This Row],[motivationPos32]],Table13[[#This Row],[motivationPos36]])</f>
        <v>4.166666666666667</v>
      </c>
      <c r="BE122">
        <f>AVERAGE(Table13[[#This Row],[attention]:[satisfaction]])</f>
        <v>3.4482323232323235</v>
      </c>
      <c r="BF122">
        <v>5</v>
      </c>
      <c r="BG122">
        <v>4</v>
      </c>
      <c r="BH122">
        <v>3</v>
      </c>
      <c r="BI122">
        <v>2</v>
      </c>
      <c r="BJ122">
        <v>4</v>
      </c>
      <c r="BK122">
        <v>5</v>
      </c>
      <c r="BL122">
        <v>4</v>
      </c>
      <c r="BM122">
        <v>4</v>
      </c>
      <c r="BN122">
        <v>5</v>
      </c>
      <c r="BO122">
        <f t="shared" si="3"/>
        <v>4</v>
      </c>
      <c r="BP122">
        <v>4</v>
      </c>
      <c r="BQ122" t="s">
        <v>87</v>
      </c>
      <c r="BR122" t="s">
        <v>88</v>
      </c>
      <c r="BS122">
        <v>23</v>
      </c>
      <c r="BT122" t="s">
        <v>86</v>
      </c>
      <c r="BU122" t="s">
        <v>152</v>
      </c>
      <c r="BV122" t="s">
        <v>77</v>
      </c>
      <c r="BW122" t="s">
        <v>78</v>
      </c>
      <c r="BX122" t="s">
        <v>79</v>
      </c>
      <c r="BY122" t="s">
        <v>151</v>
      </c>
      <c r="BZ122">
        <v>2023</v>
      </c>
    </row>
    <row r="123" spans="1:78" x14ac:dyDescent="0.2">
      <c r="A123" t="s">
        <v>278</v>
      </c>
      <c r="B123">
        <v>1628084345141</v>
      </c>
      <c r="C123">
        <v>1628088700661</v>
      </c>
      <c r="D123">
        <f>Table13[[#This Row],[endTime]]-Table13[[#This Row],[startTime]]</f>
        <v>4355520</v>
      </c>
      <c r="E123" t="s">
        <v>80</v>
      </c>
      <c r="F123">
        <v>15</v>
      </c>
      <c r="G123">
        <v>3</v>
      </c>
      <c r="H123">
        <v>2</v>
      </c>
      <c r="I123">
        <v>4</v>
      </c>
      <c r="J123">
        <v>3</v>
      </c>
      <c r="K123">
        <v>2</v>
      </c>
      <c r="L123">
        <v>2</v>
      </c>
      <c r="M123">
        <v>2</v>
      </c>
      <c r="N123">
        <v>3</v>
      </c>
      <c r="O123">
        <v>3</v>
      </c>
      <c r="P123">
        <f t="shared" si="2"/>
        <v>2.6666666666666665</v>
      </c>
      <c r="Q123">
        <v>2</v>
      </c>
      <c r="R123">
        <v>2</v>
      </c>
      <c r="S123">
        <v>2</v>
      </c>
      <c r="T123">
        <v>2</v>
      </c>
      <c r="U123">
        <v>1</v>
      </c>
      <c r="V123">
        <v>3</v>
      </c>
      <c r="W123">
        <v>2</v>
      </c>
      <c r="X123">
        <v>2</v>
      </c>
      <c r="Y123">
        <v>3</v>
      </c>
      <c r="Z123">
        <v>2</v>
      </c>
      <c r="AA123">
        <v>2</v>
      </c>
      <c r="AB123">
        <v>1</v>
      </c>
      <c r="AC123">
        <v>2</v>
      </c>
      <c r="AD123">
        <v>1</v>
      </c>
      <c r="AE123">
        <v>2</v>
      </c>
      <c r="AF123">
        <v>1</v>
      </c>
      <c r="AG123">
        <v>4</v>
      </c>
      <c r="AH123">
        <v>1</v>
      </c>
      <c r="AI123">
        <v>3</v>
      </c>
      <c r="AJ123">
        <v>2</v>
      </c>
      <c r="AK123">
        <v>2</v>
      </c>
      <c r="AL123">
        <v>1</v>
      </c>
      <c r="AM123">
        <v>1</v>
      </c>
      <c r="AN123">
        <v>1</v>
      </c>
      <c r="AO123">
        <v>1</v>
      </c>
      <c r="AP123">
        <v>4</v>
      </c>
      <c r="AQ123">
        <v>2</v>
      </c>
      <c r="AR123">
        <v>2</v>
      </c>
      <c r="AS123">
        <v>3</v>
      </c>
      <c r="AT123">
        <v>2</v>
      </c>
      <c r="AU123">
        <v>1</v>
      </c>
      <c r="AV123">
        <v>4</v>
      </c>
      <c r="AW123">
        <v>3</v>
      </c>
      <c r="AX123">
        <v>3</v>
      </c>
      <c r="AY123">
        <v>2</v>
      </c>
      <c r="AZ123">
        <v>2</v>
      </c>
      <c r="BA123">
        <f>AVERAGE(Table13[[#This Row],[motivationPos02]],Table13[[#This Row],[motivationPos08]],Table13[[#This Row],[motivationPos11]],Table13[[#This Row],[motivationPos12*]],Table13[[#This Row],[motivationPos15*]],Table13[[#This Row],[motivationPos17]],Table13[[#This Row],[motivationPos20]],Table13[[#This Row],[motivationPos22*]],Table13[[#This Row],[motivationPos24]],Table13[[#This Row],[motivationPos28]],Table13[[#This Row],[motivationPos29*]],Table13[[#This Row],[motivationPos31*]])</f>
        <v>1.9166666666666667</v>
      </c>
      <c r="BB123">
        <f>AVERAGE(Table13[[#This Row],[motivationPos06]],Table13[[#This Row],[motivationPos09]],Table13[[#This Row],[motivationPos10]],Table13[[#This Row],[motivationPos16]],Table13[[#This Row],[motivationPos18]],Table13[[#This Row],[motivationPos23]],Table13[[#This Row],[motivationPos26*]],Table13[[#This Row],[motivationPos30]],Table13[[#This Row],[motivationPos33]])</f>
        <v>2.2222222222222223</v>
      </c>
      <c r="BC123">
        <f>AVERAGE(Table13[[#This Row],[motivationPos01]],Table13[[#This Row],[motivationPos03*]],Table13[[#This Row],[motivationPos04]],Table13[[#This Row],[motivationPos07*]],Table13[[#This Row],[motivationPos13]],Table13[[#This Row],[motivationPos19*]],Table13[[#This Row],[motivationPos25]],Table13[[#This Row],[motivationPos34*]],Table13[[#This Row],[motivationPos35]])</f>
        <v>2.1111111111111112</v>
      </c>
      <c r="BD123">
        <f>AVERAGE(Table13[[#This Row],[motivationPos05]],Table13[[#This Row],[motivationPos14]],Table13[[#This Row],[motivationPos21]],Table13[[#This Row],[motivationPos27]],Table13[[#This Row],[motivationPos32]],Table13[[#This Row],[motivationPos36]])</f>
        <v>2</v>
      </c>
      <c r="BE123">
        <f>AVERAGE(Table13[[#This Row],[attention]:[satisfaction]])</f>
        <v>2.0625</v>
      </c>
      <c r="BF123">
        <v>3</v>
      </c>
      <c r="BG123">
        <v>5</v>
      </c>
      <c r="BH123">
        <v>2</v>
      </c>
      <c r="BI123">
        <v>5</v>
      </c>
      <c r="BJ123">
        <v>2</v>
      </c>
      <c r="BK123">
        <v>2</v>
      </c>
      <c r="BL123">
        <v>4</v>
      </c>
      <c r="BM123">
        <v>2</v>
      </c>
      <c r="BN123">
        <v>1</v>
      </c>
      <c r="BO123">
        <f t="shared" si="3"/>
        <v>2.8888888888888888</v>
      </c>
      <c r="BP123" s="1">
        <v>2888888889</v>
      </c>
      <c r="BQ123" t="s">
        <v>87</v>
      </c>
      <c r="BR123" t="s">
        <v>75</v>
      </c>
      <c r="BS123">
        <v>20</v>
      </c>
      <c r="BT123" t="s">
        <v>76</v>
      </c>
      <c r="BU123" t="s">
        <v>152</v>
      </c>
      <c r="BV123" t="s">
        <v>77</v>
      </c>
      <c r="BW123" t="s">
        <v>78</v>
      </c>
      <c r="BX123" t="s">
        <v>79</v>
      </c>
      <c r="BY123" t="s">
        <v>151</v>
      </c>
      <c r="BZ123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25"/>
  <sheetViews>
    <sheetView workbookViewId="0">
      <selection sqref="A1:BZ125"/>
    </sheetView>
  </sheetViews>
  <sheetFormatPr baseColWidth="10" defaultRowHeight="16" x14ac:dyDescent="0.2"/>
  <cols>
    <col min="1" max="1" width="12.33203125" customWidth="1"/>
    <col min="2" max="2" width="11.5" customWidth="1"/>
    <col min="6" max="6" width="14.33203125" customWidth="1"/>
    <col min="17" max="18" width="17.1640625" customWidth="1"/>
    <col min="19" max="19" width="18.1640625" customWidth="1"/>
    <col min="20" max="22" width="17.1640625" customWidth="1"/>
    <col min="23" max="23" width="18.1640625" customWidth="1"/>
    <col min="24" max="27" width="17.1640625" customWidth="1"/>
    <col min="28" max="28" width="18.1640625" customWidth="1"/>
    <col min="29" max="30" width="17.1640625" customWidth="1"/>
    <col min="31" max="31" width="18.1640625" customWidth="1"/>
    <col min="32" max="34" width="17.1640625" customWidth="1"/>
    <col min="35" max="35" width="18.1640625" customWidth="1"/>
    <col min="36" max="37" width="17.1640625" customWidth="1"/>
    <col min="38" max="38" width="18.1640625" customWidth="1"/>
    <col min="39" max="41" width="17.1640625" customWidth="1"/>
    <col min="42" max="42" width="18.1640625" customWidth="1"/>
    <col min="43" max="44" width="17.1640625" customWidth="1"/>
    <col min="45" max="45" width="18.1640625" customWidth="1"/>
    <col min="46" max="46" width="17.1640625" customWidth="1"/>
    <col min="47" max="47" width="18.1640625" customWidth="1"/>
    <col min="48" max="49" width="17.1640625" customWidth="1"/>
    <col min="50" max="50" width="18.1640625" customWidth="1"/>
    <col min="51" max="52" width="17.1640625" customWidth="1"/>
    <col min="53" max="53" width="11" customWidth="1"/>
    <col min="54" max="54" width="11.33203125" customWidth="1"/>
    <col min="55" max="55" width="12.33203125" customWidth="1"/>
    <col min="56" max="57" width="13" customWidth="1"/>
    <col min="68" max="68" width="20.33203125" customWidth="1"/>
    <col min="69" max="69" width="15.5" customWidth="1"/>
    <col min="70" max="70" width="12.5" customWidth="1"/>
    <col min="74" max="74" width="11" customWidth="1"/>
    <col min="75" max="75" width="19.33203125" customWidth="1"/>
    <col min="76" max="76" width="12" customWidth="1"/>
    <col min="77" max="77" width="15.6640625" customWidth="1"/>
    <col min="78" max="78" width="12" customWidth="1"/>
  </cols>
  <sheetData>
    <row r="1" spans="1:78" x14ac:dyDescent="0.2">
      <c r="A1" t="s">
        <v>154</v>
      </c>
      <c r="B1" t="s">
        <v>0</v>
      </c>
      <c r="C1" t="s">
        <v>1</v>
      </c>
      <c r="D1" t="s">
        <v>153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148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150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149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</row>
    <row r="2" spans="1:78" x14ac:dyDescent="0.2">
      <c r="A2" t="s">
        <v>155</v>
      </c>
      <c r="B2">
        <v>1618268220773</v>
      </c>
      <c r="C2">
        <v>1618268763924</v>
      </c>
      <c r="D2">
        <f>Table1[[#This Row],[endTime]]-Table1[[#This Row],[startTime]]</f>
        <v>543151</v>
      </c>
      <c r="E2" t="s">
        <v>73</v>
      </c>
      <c r="F2">
        <v>18</v>
      </c>
      <c r="G2">
        <v>5</v>
      </c>
      <c r="H2">
        <v>2</v>
      </c>
      <c r="I2">
        <v>3</v>
      </c>
      <c r="J2">
        <v>4</v>
      </c>
      <c r="K2">
        <v>4</v>
      </c>
      <c r="L2">
        <v>3</v>
      </c>
      <c r="M2">
        <v>3</v>
      </c>
      <c r="N2">
        <v>2</v>
      </c>
      <c r="O2">
        <v>3</v>
      </c>
      <c r="P2">
        <f>AVERAGE(G2:O2)</f>
        <v>3.2222222222222223</v>
      </c>
      <c r="Q2">
        <v>4</v>
      </c>
      <c r="R2">
        <v>2</v>
      </c>
      <c r="S2">
        <v>5</v>
      </c>
      <c r="T2">
        <v>2</v>
      </c>
      <c r="U2">
        <v>3</v>
      </c>
      <c r="V2">
        <v>2</v>
      </c>
      <c r="W2">
        <v>4</v>
      </c>
      <c r="X2">
        <v>2</v>
      </c>
      <c r="Y2">
        <v>1</v>
      </c>
      <c r="Z2">
        <v>1</v>
      </c>
      <c r="AA2">
        <v>1</v>
      </c>
      <c r="AB2">
        <v>5</v>
      </c>
      <c r="AC2">
        <v>4</v>
      </c>
      <c r="AD2">
        <v>3</v>
      </c>
      <c r="AE2">
        <v>3</v>
      </c>
      <c r="AF2">
        <v>2</v>
      </c>
      <c r="AG2">
        <v>4</v>
      </c>
      <c r="AH2">
        <v>2</v>
      </c>
      <c r="AI2">
        <v>4</v>
      </c>
      <c r="AJ2">
        <v>2</v>
      </c>
      <c r="AK2">
        <v>2</v>
      </c>
      <c r="AL2">
        <v>3</v>
      </c>
      <c r="AM2">
        <v>2</v>
      </c>
      <c r="AN2">
        <v>3</v>
      </c>
      <c r="AO2">
        <v>4</v>
      </c>
      <c r="AP2">
        <v>2</v>
      </c>
      <c r="AQ2">
        <v>2</v>
      </c>
      <c r="AR2">
        <v>4</v>
      </c>
      <c r="AS2">
        <v>5</v>
      </c>
      <c r="AT2">
        <v>4</v>
      </c>
      <c r="AU2">
        <v>5</v>
      </c>
      <c r="AV2">
        <v>3</v>
      </c>
      <c r="AW2">
        <v>2</v>
      </c>
      <c r="AX2">
        <v>2</v>
      </c>
      <c r="AY2">
        <v>2</v>
      </c>
      <c r="AZ2">
        <v>2</v>
      </c>
      <c r="BA2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3.25</v>
      </c>
      <c r="BB2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</v>
      </c>
      <c r="BC2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3.4444444444444446</v>
      </c>
      <c r="BD2">
        <f>AVERAGE(Table1[[#This Row],[motivationPos05]],Table1[[#This Row],[motivationPos14]],Table1[[#This Row],[motivationPos21]],Table1[[#This Row],[motivationPos27]],Table1[[#This Row],[motivationPos32]],Table1[[#This Row],[motivationPos36]])</f>
        <v>2.5</v>
      </c>
      <c r="BE2">
        <f>AVERAGE(Table1[[#This Row],[attention]:[satisfaction]])</f>
        <v>2.7986111111111112</v>
      </c>
      <c r="BF2">
        <v>5</v>
      </c>
      <c r="BG2">
        <v>5</v>
      </c>
      <c r="BH2">
        <v>5</v>
      </c>
      <c r="BI2">
        <v>5</v>
      </c>
      <c r="BJ2">
        <v>1</v>
      </c>
      <c r="BK2">
        <v>1</v>
      </c>
      <c r="BL2">
        <v>2</v>
      </c>
      <c r="BM2">
        <v>2</v>
      </c>
      <c r="BN2">
        <v>5</v>
      </c>
      <c r="BO2">
        <f>AVERAGE(BF2:BN2)</f>
        <v>3.4444444444444446</v>
      </c>
      <c r="BP2" s="1">
        <v>3444444444</v>
      </c>
      <c r="BQ2" t="s">
        <v>74</v>
      </c>
      <c r="BR2" t="s">
        <v>75</v>
      </c>
      <c r="BS2">
        <v>24</v>
      </c>
      <c r="BT2" t="s">
        <v>76</v>
      </c>
      <c r="BU2" t="s">
        <v>152</v>
      </c>
      <c r="BV2" t="s">
        <v>77</v>
      </c>
      <c r="BW2" t="s">
        <v>78</v>
      </c>
      <c r="BX2" t="s">
        <v>79</v>
      </c>
      <c r="BY2" t="s">
        <v>151</v>
      </c>
      <c r="BZ2">
        <v>2022</v>
      </c>
    </row>
    <row r="3" spans="1:78" x14ac:dyDescent="0.2">
      <c r="A3" t="s">
        <v>156</v>
      </c>
      <c r="B3">
        <v>1618268364929</v>
      </c>
      <c r="C3">
        <v>1618268897213</v>
      </c>
      <c r="D3">
        <f>Table1[[#This Row],[endTime]]-Table1[[#This Row],[startTime]]</f>
        <v>532284</v>
      </c>
      <c r="E3" t="s">
        <v>80</v>
      </c>
      <c r="F3">
        <v>17</v>
      </c>
      <c r="G3">
        <v>2</v>
      </c>
      <c r="H3">
        <v>4</v>
      </c>
      <c r="I3">
        <v>3</v>
      </c>
      <c r="J3">
        <v>3</v>
      </c>
      <c r="K3">
        <v>5</v>
      </c>
      <c r="L3">
        <v>2</v>
      </c>
      <c r="M3">
        <v>4</v>
      </c>
      <c r="N3">
        <v>5</v>
      </c>
      <c r="O3">
        <v>4</v>
      </c>
      <c r="P3">
        <f t="shared" ref="P3:P66" si="0">AVERAGE(G3:O3)</f>
        <v>3.5555555555555554</v>
      </c>
      <c r="Q3">
        <v>3</v>
      </c>
      <c r="R3">
        <v>4</v>
      </c>
      <c r="S3">
        <v>3</v>
      </c>
      <c r="U3">
        <v>3</v>
      </c>
      <c r="V3">
        <v>3</v>
      </c>
      <c r="W3">
        <v>4</v>
      </c>
      <c r="X3">
        <v>4</v>
      </c>
      <c r="Y3">
        <v>4</v>
      </c>
      <c r="Z3">
        <v>4</v>
      </c>
      <c r="AA3">
        <v>2</v>
      </c>
      <c r="AB3">
        <v>5</v>
      </c>
      <c r="AC3">
        <v>4</v>
      </c>
      <c r="AD3">
        <v>5</v>
      </c>
      <c r="AE3">
        <v>5</v>
      </c>
      <c r="AF3">
        <v>4</v>
      </c>
      <c r="AG3">
        <v>4</v>
      </c>
      <c r="AH3">
        <v>3</v>
      </c>
      <c r="AI3">
        <v>4</v>
      </c>
      <c r="AJ3">
        <v>4</v>
      </c>
      <c r="AK3">
        <v>4</v>
      </c>
      <c r="AL3">
        <v>4</v>
      </c>
      <c r="AM3">
        <v>3</v>
      </c>
      <c r="AN3">
        <v>3</v>
      </c>
      <c r="AO3">
        <v>3</v>
      </c>
      <c r="AP3">
        <v>4</v>
      </c>
      <c r="AQ3">
        <v>3</v>
      </c>
      <c r="AR3">
        <v>2</v>
      </c>
      <c r="AS3">
        <v>4</v>
      </c>
      <c r="AT3">
        <v>3</v>
      </c>
      <c r="AU3">
        <v>3</v>
      </c>
      <c r="AV3">
        <v>4</v>
      </c>
      <c r="AW3">
        <v>3</v>
      </c>
      <c r="AX3">
        <v>5</v>
      </c>
      <c r="AY3">
        <v>3</v>
      </c>
      <c r="AZ3">
        <v>3</v>
      </c>
      <c r="BA3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3.6666666666666665</v>
      </c>
      <c r="BB3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3.4444444444444446</v>
      </c>
      <c r="BC3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3.625</v>
      </c>
      <c r="BD3">
        <f>AVERAGE(Table1[[#This Row],[motivationPos05]],Table1[[#This Row],[motivationPos14]],Table1[[#This Row],[motivationPos21]],Table1[[#This Row],[motivationPos27]],Table1[[#This Row],[motivationPos32]],Table1[[#This Row],[motivationPos36]])</f>
        <v>3.6666666666666665</v>
      </c>
      <c r="BE3">
        <f>AVERAGE(Table1[[#This Row],[attention]:[satisfaction]])</f>
        <v>3.6006944444444442</v>
      </c>
      <c r="BF3">
        <v>4</v>
      </c>
      <c r="BG3">
        <v>5</v>
      </c>
      <c r="BH3">
        <v>4</v>
      </c>
      <c r="BI3">
        <v>3</v>
      </c>
      <c r="BJ3">
        <v>3</v>
      </c>
      <c r="BK3">
        <v>3</v>
      </c>
      <c r="BL3">
        <v>3</v>
      </c>
      <c r="BM3">
        <v>2</v>
      </c>
      <c r="BN3">
        <v>4</v>
      </c>
      <c r="BO3">
        <f t="shared" ref="BO3:BO66" si="1">AVERAGE(BF3:BN3)</f>
        <v>3.4444444444444446</v>
      </c>
      <c r="BP3" s="1">
        <v>3444444444</v>
      </c>
      <c r="BQ3" t="s">
        <v>81</v>
      </c>
      <c r="BS3">
        <v>34</v>
      </c>
      <c r="BT3" t="s">
        <v>82</v>
      </c>
      <c r="BU3" t="s">
        <v>83</v>
      </c>
      <c r="BV3" t="s">
        <v>77</v>
      </c>
      <c r="BW3" t="s">
        <v>78</v>
      </c>
      <c r="BX3" t="s">
        <v>84</v>
      </c>
      <c r="BY3" t="s">
        <v>85</v>
      </c>
      <c r="BZ3">
        <v>2021</v>
      </c>
    </row>
    <row r="4" spans="1:78" x14ac:dyDescent="0.2">
      <c r="A4" t="s">
        <v>157</v>
      </c>
      <c r="B4">
        <v>1618270731298</v>
      </c>
      <c r="C4">
        <v>1618271348424</v>
      </c>
      <c r="D4">
        <f>Table1[[#This Row],[endTime]]-Table1[[#This Row],[startTime]]</f>
        <v>617126</v>
      </c>
      <c r="E4" t="s">
        <v>73</v>
      </c>
      <c r="F4">
        <v>19</v>
      </c>
      <c r="G4">
        <v>5</v>
      </c>
      <c r="H4">
        <v>4</v>
      </c>
      <c r="I4">
        <v>5</v>
      </c>
      <c r="J4">
        <v>4</v>
      </c>
      <c r="K4">
        <v>5</v>
      </c>
      <c r="L4">
        <v>4</v>
      </c>
      <c r="M4">
        <v>5</v>
      </c>
      <c r="N4">
        <v>3</v>
      </c>
      <c r="O4">
        <v>4</v>
      </c>
      <c r="P4">
        <f t="shared" si="0"/>
        <v>4.333333333333333</v>
      </c>
      <c r="Q4">
        <v>3</v>
      </c>
      <c r="R4">
        <v>2</v>
      </c>
      <c r="S4">
        <v>3</v>
      </c>
      <c r="T4">
        <v>2</v>
      </c>
      <c r="U4">
        <v>4</v>
      </c>
      <c r="V4">
        <v>2</v>
      </c>
      <c r="W4">
        <v>5</v>
      </c>
      <c r="X4">
        <v>3</v>
      </c>
      <c r="Y4">
        <v>1</v>
      </c>
      <c r="Z4">
        <v>2</v>
      </c>
      <c r="AA4">
        <v>1</v>
      </c>
      <c r="AB4">
        <v>4</v>
      </c>
      <c r="AC4">
        <v>4</v>
      </c>
      <c r="AD4">
        <v>2</v>
      </c>
      <c r="AE4">
        <v>3</v>
      </c>
      <c r="AF4">
        <v>2</v>
      </c>
      <c r="AG4">
        <v>2</v>
      </c>
      <c r="AH4">
        <v>1</v>
      </c>
      <c r="AI4">
        <v>3</v>
      </c>
      <c r="AJ4">
        <v>2</v>
      </c>
      <c r="AK4">
        <v>2</v>
      </c>
      <c r="AL4">
        <v>5</v>
      </c>
      <c r="AM4">
        <v>1</v>
      </c>
      <c r="AN4">
        <v>3</v>
      </c>
      <c r="AO4">
        <v>5</v>
      </c>
      <c r="AP4">
        <v>4</v>
      </c>
      <c r="AQ4">
        <v>4</v>
      </c>
      <c r="AR4">
        <v>1</v>
      </c>
      <c r="AS4">
        <v>3</v>
      </c>
      <c r="AT4">
        <v>1</v>
      </c>
      <c r="AU4">
        <v>5</v>
      </c>
      <c r="AV4">
        <v>5</v>
      </c>
      <c r="AW4">
        <v>3</v>
      </c>
      <c r="AX4">
        <v>5</v>
      </c>
      <c r="AY4">
        <v>2</v>
      </c>
      <c r="AZ4">
        <v>4</v>
      </c>
      <c r="BA4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2.8333333333333335</v>
      </c>
      <c r="BB4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1.8888888888888888</v>
      </c>
      <c r="BC4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3.5555555555555554</v>
      </c>
      <c r="BD4">
        <f>AVERAGE(Table1[[#This Row],[motivationPos05]],Table1[[#This Row],[motivationPos14]],Table1[[#This Row],[motivationPos21]],Table1[[#This Row],[motivationPos27]],Table1[[#This Row],[motivationPos32]],Table1[[#This Row],[motivationPos36]])</f>
        <v>3.5</v>
      </c>
      <c r="BE4">
        <f>AVERAGE(Table1[[#This Row],[attention]:[satisfaction]])</f>
        <v>2.9444444444444446</v>
      </c>
      <c r="BF4">
        <v>5</v>
      </c>
      <c r="BG4">
        <v>5</v>
      </c>
      <c r="BH4">
        <v>5</v>
      </c>
      <c r="BI4">
        <v>2</v>
      </c>
      <c r="BJ4">
        <v>3</v>
      </c>
      <c r="BK4">
        <v>5</v>
      </c>
      <c r="BL4">
        <v>4</v>
      </c>
      <c r="BM4">
        <v>5</v>
      </c>
      <c r="BN4">
        <v>5</v>
      </c>
      <c r="BO4">
        <f t="shared" si="1"/>
        <v>4.333333333333333</v>
      </c>
      <c r="BP4" s="1">
        <v>4333333333</v>
      </c>
      <c r="BQ4" t="s">
        <v>74</v>
      </c>
      <c r="BR4" t="s">
        <v>75</v>
      </c>
      <c r="BS4">
        <v>21</v>
      </c>
      <c r="BT4" t="s">
        <v>86</v>
      </c>
      <c r="BU4" t="s">
        <v>152</v>
      </c>
      <c r="BV4" t="s">
        <v>77</v>
      </c>
      <c r="BW4" t="s">
        <v>78</v>
      </c>
      <c r="BX4" t="s">
        <v>79</v>
      </c>
      <c r="BY4" t="s">
        <v>151</v>
      </c>
    </row>
    <row r="5" spans="1:78" x14ac:dyDescent="0.2">
      <c r="A5" t="s">
        <v>158</v>
      </c>
      <c r="B5">
        <v>1618271202352</v>
      </c>
      <c r="C5">
        <v>1618272045615</v>
      </c>
      <c r="D5">
        <f>Table1[[#This Row],[endTime]]-Table1[[#This Row],[startTime]]</f>
        <v>843263</v>
      </c>
      <c r="E5" t="s">
        <v>73</v>
      </c>
      <c r="F5">
        <v>13</v>
      </c>
      <c r="G5">
        <v>2</v>
      </c>
      <c r="H5">
        <v>1</v>
      </c>
      <c r="I5">
        <v>2</v>
      </c>
      <c r="J5">
        <v>2</v>
      </c>
      <c r="K5">
        <v>4</v>
      </c>
      <c r="L5">
        <v>3</v>
      </c>
      <c r="M5">
        <v>4</v>
      </c>
      <c r="N5">
        <v>5</v>
      </c>
      <c r="O5">
        <v>3</v>
      </c>
      <c r="P5">
        <f t="shared" si="0"/>
        <v>2.8888888888888888</v>
      </c>
      <c r="Q5">
        <v>3</v>
      </c>
      <c r="R5">
        <v>3</v>
      </c>
      <c r="S5">
        <v>4</v>
      </c>
      <c r="T5">
        <v>3</v>
      </c>
      <c r="U5">
        <v>4</v>
      </c>
      <c r="V5">
        <v>2</v>
      </c>
      <c r="W5">
        <v>1</v>
      </c>
      <c r="X5">
        <v>3</v>
      </c>
      <c r="Y5">
        <v>1</v>
      </c>
      <c r="Z5">
        <v>5</v>
      </c>
      <c r="AA5">
        <v>3</v>
      </c>
      <c r="AB5">
        <v>1</v>
      </c>
      <c r="AC5">
        <v>4</v>
      </c>
      <c r="AD5">
        <v>5</v>
      </c>
      <c r="AE5">
        <v>1</v>
      </c>
      <c r="AF5">
        <v>3</v>
      </c>
      <c r="AG5">
        <v>3</v>
      </c>
      <c r="AH5">
        <v>1</v>
      </c>
      <c r="AI5">
        <v>3</v>
      </c>
      <c r="AJ5">
        <v>3</v>
      </c>
      <c r="AK5">
        <v>4</v>
      </c>
      <c r="AL5">
        <v>2</v>
      </c>
      <c r="AM5">
        <v>3</v>
      </c>
      <c r="AN5">
        <v>4</v>
      </c>
      <c r="AO5">
        <v>3</v>
      </c>
      <c r="AP5">
        <v>4</v>
      </c>
      <c r="AQ5">
        <v>2</v>
      </c>
      <c r="AR5">
        <v>5</v>
      </c>
      <c r="AS5">
        <v>3</v>
      </c>
      <c r="AT5">
        <v>5</v>
      </c>
      <c r="AU5">
        <v>1</v>
      </c>
      <c r="AV5">
        <v>5</v>
      </c>
      <c r="AW5">
        <v>4</v>
      </c>
      <c r="AX5">
        <v>1</v>
      </c>
      <c r="AY5">
        <v>4</v>
      </c>
      <c r="AZ5">
        <v>5</v>
      </c>
      <c r="BA5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2.6666666666666665</v>
      </c>
      <c r="BB5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3.1111111111111112</v>
      </c>
      <c r="BC5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2.8888888888888888</v>
      </c>
      <c r="BD5">
        <f>AVERAGE(Table1[[#This Row],[motivationPos05]],Table1[[#This Row],[motivationPos14]],Table1[[#This Row],[motivationPos21]],Table1[[#This Row],[motivationPos27]],Table1[[#This Row],[motivationPos32]],Table1[[#This Row],[motivationPos36]])</f>
        <v>4.166666666666667</v>
      </c>
      <c r="BE5">
        <f>AVERAGE(Table1[[#This Row],[attention]:[satisfaction]])</f>
        <v>3.208333333333333</v>
      </c>
      <c r="BF5">
        <v>4</v>
      </c>
      <c r="BG5">
        <v>3</v>
      </c>
      <c r="BH5">
        <v>2</v>
      </c>
      <c r="BI5">
        <v>4</v>
      </c>
      <c r="BJ5">
        <v>4</v>
      </c>
      <c r="BK5">
        <v>3</v>
      </c>
      <c r="BL5">
        <v>3</v>
      </c>
      <c r="BM5">
        <v>4</v>
      </c>
      <c r="BN5">
        <v>3</v>
      </c>
      <c r="BO5">
        <f t="shared" si="1"/>
        <v>3.3333333333333335</v>
      </c>
      <c r="BP5" s="1">
        <v>3333333333</v>
      </c>
      <c r="BQ5" t="s">
        <v>87</v>
      </c>
      <c r="BR5" t="s">
        <v>88</v>
      </c>
      <c r="BS5">
        <v>22</v>
      </c>
      <c r="BT5" t="s">
        <v>86</v>
      </c>
      <c r="BU5" t="s">
        <v>152</v>
      </c>
      <c r="BV5" t="s">
        <v>89</v>
      </c>
      <c r="BW5" t="s">
        <v>78</v>
      </c>
      <c r="BX5" t="s">
        <v>79</v>
      </c>
      <c r="BY5" t="s">
        <v>151</v>
      </c>
      <c r="BZ5">
        <v>2021</v>
      </c>
    </row>
    <row r="6" spans="1:78" x14ac:dyDescent="0.2">
      <c r="A6" t="s">
        <v>159</v>
      </c>
      <c r="B6">
        <v>1618271419414</v>
      </c>
      <c r="C6">
        <v>1618272146161</v>
      </c>
      <c r="D6">
        <f>Table1[[#This Row],[endTime]]-Table1[[#This Row],[startTime]]</f>
        <v>726747</v>
      </c>
      <c r="E6" t="s">
        <v>90</v>
      </c>
      <c r="F6">
        <v>16</v>
      </c>
      <c r="G6">
        <v>4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f t="shared" si="0"/>
        <v>3.6666666666666665</v>
      </c>
      <c r="Q6">
        <v>4</v>
      </c>
      <c r="R6">
        <v>4</v>
      </c>
      <c r="S6">
        <v>1</v>
      </c>
      <c r="T6">
        <v>5</v>
      </c>
      <c r="U6">
        <v>5</v>
      </c>
      <c r="V6">
        <v>5</v>
      </c>
      <c r="W6">
        <v>3</v>
      </c>
      <c r="X6">
        <v>5</v>
      </c>
      <c r="Y6">
        <v>2</v>
      </c>
      <c r="Z6">
        <v>4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3</v>
      </c>
      <c r="AH6">
        <v>4</v>
      </c>
      <c r="AI6">
        <v>2</v>
      </c>
      <c r="AJ6">
        <v>5</v>
      </c>
      <c r="AK6">
        <v>5</v>
      </c>
      <c r="AL6">
        <v>5</v>
      </c>
      <c r="AM6">
        <v>5</v>
      </c>
      <c r="AN6">
        <v>5</v>
      </c>
      <c r="AO6">
        <v>4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  <c r="AV6">
        <v>5</v>
      </c>
      <c r="AW6">
        <v>4</v>
      </c>
      <c r="AX6">
        <v>5</v>
      </c>
      <c r="AY6">
        <v>4</v>
      </c>
      <c r="AZ6">
        <v>4</v>
      </c>
      <c r="BA6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4.75</v>
      </c>
      <c r="BB6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4.333333333333333</v>
      </c>
      <c r="BC6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6">
        <f>AVERAGE(Table1[[#This Row],[motivationPos05]],Table1[[#This Row],[motivationPos14]],Table1[[#This Row],[motivationPos21]],Table1[[#This Row],[motivationPos27]],Table1[[#This Row],[motivationPos32]],Table1[[#This Row],[motivationPos36]])</f>
        <v>4.833333333333333</v>
      </c>
      <c r="BE6">
        <f>AVERAGE(Table1[[#This Row],[attention]:[satisfaction]])</f>
        <v>4.395833333333333</v>
      </c>
      <c r="BF6">
        <v>5</v>
      </c>
      <c r="BG6">
        <v>4</v>
      </c>
      <c r="BH6">
        <v>4</v>
      </c>
      <c r="BI6">
        <v>4</v>
      </c>
      <c r="BJ6">
        <v>4</v>
      </c>
      <c r="BK6">
        <v>5</v>
      </c>
      <c r="BL6">
        <v>4</v>
      </c>
      <c r="BM6">
        <v>5</v>
      </c>
      <c r="BN6">
        <v>5</v>
      </c>
      <c r="BO6">
        <f t="shared" si="1"/>
        <v>4.4444444444444446</v>
      </c>
      <c r="BP6" s="1">
        <v>4444444444</v>
      </c>
      <c r="BQ6" t="s">
        <v>74</v>
      </c>
      <c r="BR6" t="s">
        <v>91</v>
      </c>
      <c r="BS6">
        <v>22</v>
      </c>
      <c r="BT6" t="s">
        <v>86</v>
      </c>
      <c r="BU6" t="s">
        <v>152</v>
      </c>
      <c r="BV6" t="s">
        <v>92</v>
      </c>
      <c r="BW6" t="s">
        <v>78</v>
      </c>
      <c r="BX6" t="s">
        <v>79</v>
      </c>
      <c r="BY6" t="s">
        <v>151</v>
      </c>
      <c r="BZ6">
        <v>2022</v>
      </c>
    </row>
    <row r="7" spans="1:78" x14ac:dyDescent="0.2">
      <c r="A7" t="s">
        <v>160</v>
      </c>
      <c r="B7">
        <v>1618270775093</v>
      </c>
      <c r="C7">
        <v>1618271972751</v>
      </c>
      <c r="D7">
        <f>Table1[[#This Row],[endTime]]-Table1[[#This Row],[startTime]]</f>
        <v>1197658</v>
      </c>
      <c r="E7" t="s">
        <v>90</v>
      </c>
      <c r="F7">
        <v>18</v>
      </c>
      <c r="G7">
        <v>3</v>
      </c>
      <c r="H7">
        <v>4</v>
      </c>
      <c r="I7">
        <v>4</v>
      </c>
      <c r="J7">
        <v>2</v>
      </c>
      <c r="K7">
        <v>3</v>
      </c>
      <c r="L7">
        <v>2</v>
      </c>
      <c r="M7">
        <v>3</v>
      </c>
      <c r="N7">
        <v>5</v>
      </c>
      <c r="O7">
        <v>4</v>
      </c>
      <c r="P7">
        <f t="shared" si="0"/>
        <v>3.3333333333333335</v>
      </c>
      <c r="Q7">
        <v>3</v>
      </c>
      <c r="R7">
        <v>4</v>
      </c>
      <c r="S7">
        <v>3</v>
      </c>
      <c r="T7">
        <v>3</v>
      </c>
      <c r="U7">
        <v>4</v>
      </c>
      <c r="V7">
        <v>4</v>
      </c>
      <c r="W7">
        <v>4</v>
      </c>
      <c r="X7">
        <v>4</v>
      </c>
      <c r="Y7">
        <v>2</v>
      </c>
      <c r="Z7">
        <v>3</v>
      </c>
      <c r="AA7">
        <v>3</v>
      </c>
      <c r="AB7">
        <v>4</v>
      </c>
      <c r="AC7">
        <v>3</v>
      </c>
      <c r="AD7">
        <v>4</v>
      </c>
      <c r="AE7">
        <v>4</v>
      </c>
      <c r="AF7">
        <v>4</v>
      </c>
      <c r="AG7">
        <v>4</v>
      </c>
      <c r="AH7">
        <v>3</v>
      </c>
      <c r="AI7">
        <v>5</v>
      </c>
      <c r="AJ7">
        <v>5</v>
      </c>
      <c r="AK7">
        <v>4</v>
      </c>
      <c r="AL7">
        <v>3</v>
      </c>
      <c r="AM7">
        <v>3</v>
      </c>
      <c r="AN7">
        <v>3</v>
      </c>
      <c r="AO7">
        <v>4</v>
      </c>
      <c r="AP7">
        <v>4</v>
      </c>
      <c r="AQ7">
        <v>4</v>
      </c>
      <c r="AR7">
        <v>3</v>
      </c>
      <c r="AS7">
        <v>3</v>
      </c>
      <c r="AT7">
        <v>3</v>
      </c>
      <c r="AU7">
        <v>5</v>
      </c>
      <c r="AV7">
        <v>4</v>
      </c>
      <c r="AW7">
        <v>3</v>
      </c>
      <c r="AX7">
        <v>3</v>
      </c>
      <c r="AY7">
        <v>4</v>
      </c>
      <c r="AZ7">
        <v>4</v>
      </c>
      <c r="BA7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3.75</v>
      </c>
      <c r="BB7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3.2222222222222223</v>
      </c>
      <c r="BC7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3.5555555555555554</v>
      </c>
      <c r="BD7">
        <f>AVERAGE(Table1[[#This Row],[motivationPos05]],Table1[[#This Row],[motivationPos14]],Table1[[#This Row],[motivationPos21]],Table1[[#This Row],[motivationPos27]],Table1[[#This Row],[motivationPos32]],Table1[[#This Row],[motivationPos36]])</f>
        <v>4</v>
      </c>
      <c r="BE7">
        <f>AVERAGE(Table1[[#This Row],[attention]:[satisfaction]])</f>
        <v>3.6319444444444446</v>
      </c>
      <c r="BF7">
        <v>4</v>
      </c>
      <c r="BG7">
        <v>3</v>
      </c>
      <c r="BH7">
        <v>4</v>
      </c>
      <c r="BI7">
        <v>4</v>
      </c>
      <c r="BJ7">
        <v>2</v>
      </c>
      <c r="BK7">
        <v>4</v>
      </c>
      <c r="BL7">
        <v>4</v>
      </c>
      <c r="BM7">
        <v>4</v>
      </c>
      <c r="BN7">
        <v>4</v>
      </c>
      <c r="BO7">
        <f t="shared" si="1"/>
        <v>3.6666666666666665</v>
      </c>
      <c r="BP7" s="1">
        <v>3666666667</v>
      </c>
      <c r="BQ7" t="s">
        <v>74</v>
      </c>
      <c r="BR7" t="s">
        <v>91</v>
      </c>
      <c r="BS7">
        <v>20</v>
      </c>
      <c r="BT7" t="s">
        <v>86</v>
      </c>
      <c r="BU7" t="s">
        <v>93</v>
      </c>
      <c r="BV7" t="s">
        <v>77</v>
      </c>
      <c r="BW7" t="s">
        <v>78</v>
      </c>
      <c r="BX7" t="s">
        <v>79</v>
      </c>
      <c r="BY7" t="s">
        <v>151</v>
      </c>
      <c r="BZ7">
        <v>2024</v>
      </c>
    </row>
    <row r="8" spans="1:78" x14ac:dyDescent="0.2">
      <c r="A8" t="s">
        <v>161</v>
      </c>
      <c r="B8">
        <v>1618282611205</v>
      </c>
      <c r="C8">
        <v>1618283276310</v>
      </c>
      <c r="D8">
        <f>Table1[[#This Row],[endTime]]-Table1[[#This Row],[startTime]]</f>
        <v>665105</v>
      </c>
      <c r="E8" t="s">
        <v>90</v>
      </c>
      <c r="F8">
        <v>15</v>
      </c>
      <c r="G8">
        <v>5</v>
      </c>
      <c r="H8">
        <v>3</v>
      </c>
      <c r="I8">
        <v>4</v>
      </c>
      <c r="J8">
        <v>5</v>
      </c>
      <c r="K8">
        <v>3</v>
      </c>
      <c r="L8">
        <v>4</v>
      </c>
      <c r="M8">
        <v>3</v>
      </c>
      <c r="N8">
        <v>4</v>
      </c>
      <c r="O8">
        <v>5</v>
      </c>
      <c r="P8">
        <f t="shared" si="0"/>
        <v>4</v>
      </c>
      <c r="Q8">
        <v>5</v>
      </c>
      <c r="R8">
        <v>5</v>
      </c>
      <c r="S8">
        <v>1</v>
      </c>
      <c r="T8">
        <v>5</v>
      </c>
      <c r="U8">
        <v>4</v>
      </c>
      <c r="V8">
        <v>3</v>
      </c>
      <c r="W8">
        <v>1</v>
      </c>
      <c r="X8">
        <v>5</v>
      </c>
      <c r="Y8">
        <v>1</v>
      </c>
      <c r="Z8">
        <v>5</v>
      </c>
      <c r="AA8">
        <v>3</v>
      </c>
      <c r="AB8">
        <v>4</v>
      </c>
      <c r="AC8">
        <v>5</v>
      </c>
      <c r="AD8">
        <v>5</v>
      </c>
      <c r="AE8">
        <v>5</v>
      </c>
      <c r="AF8">
        <v>3</v>
      </c>
      <c r="AG8">
        <v>5</v>
      </c>
      <c r="AH8">
        <v>3</v>
      </c>
      <c r="AI8">
        <v>1</v>
      </c>
      <c r="AJ8">
        <v>5</v>
      </c>
      <c r="AK8">
        <v>5</v>
      </c>
      <c r="AL8">
        <v>4</v>
      </c>
      <c r="AM8">
        <v>5</v>
      </c>
      <c r="AN8">
        <v>3</v>
      </c>
      <c r="AO8">
        <v>3</v>
      </c>
      <c r="AP8">
        <v>4</v>
      </c>
      <c r="AQ8">
        <v>5</v>
      </c>
      <c r="AR8">
        <v>3</v>
      </c>
      <c r="AS8">
        <v>5</v>
      </c>
      <c r="AT8">
        <v>3</v>
      </c>
      <c r="AU8">
        <v>5</v>
      </c>
      <c r="AV8">
        <v>5</v>
      </c>
      <c r="AW8">
        <v>3</v>
      </c>
      <c r="AX8">
        <v>1</v>
      </c>
      <c r="AY8">
        <v>3</v>
      </c>
      <c r="AZ8">
        <v>5</v>
      </c>
      <c r="BA8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4.333333333333333</v>
      </c>
      <c r="BB8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3.3333333333333335</v>
      </c>
      <c r="BC8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2.7777777777777777</v>
      </c>
      <c r="BD8">
        <f>AVERAGE(Table1[[#This Row],[motivationPos05]],Table1[[#This Row],[motivationPos14]],Table1[[#This Row],[motivationPos21]],Table1[[#This Row],[motivationPos27]],Table1[[#This Row],[motivationPos32]],Table1[[#This Row],[motivationPos36]])</f>
        <v>4.833333333333333</v>
      </c>
      <c r="BE8">
        <f>AVERAGE(Table1[[#This Row],[attention]:[satisfaction]])</f>
        <v>3.8194444444444438</v>
      </c>
      <c r="BF8">
        <v>5</v>
      </c>
      <c r="BG8">
        <v>1</v>
      </c>
      <c r="BH8">
        <v>4</v>
      </c>
      <c r="BI8">
        <v>5</v>
      </c>
      <c r="BJ8">
        <v>5</v>
      </c>
      <c r="BK8">
        <v>5</v>
      </c>
      <c r="BL8">
        <v>4</v>
      </c>
      <c r="BM8">
        <v>4</v>
      </c>
      <c r="BN8">
        <v>5</v>
      </c>
      <c r="BO8">
        <f t="shared" si="1"/>
        <v>4.2222222222222223</v>
      </c>
      <c r="BP8" s="1">
        <v>4222222222</v>
      </c>
      <c r="BQ8" t="s">
        <v>87</v>
      </c>
      <c r="BR8" t="s">
        <v>91</v>
      </c>
      <c r="BS8">
        <v>24</v>
      </c>
      <c r="BT8" t="s">
        <v>86</v>
      </c>
      <c r="BU8" t="s">
        <v>94</v>
      </c>
      <c r="BV8" t="s">
        <v>77</v>
      </c>
      <c r="BW8" t="s">
        <v>78</v>
      </c>
      <c r="BX8" t="s">
        <v>95</v>
      </c>
      <c r="BY8" t="s">
        <v>85</v>
      </c>
      <c r="BZ8">
        <v>2022</v>
      </c>
    </row>
    <row r="9" spans="1:78" x14ac:dyDescent="0.2">
      <c r="A9" t="s">
        <v>162</v>
      </c>
      <c r="B9">
        <v>1618275374033</v>
      </c>
      <c r="C9">
        <v>1618275948261</v>
      </c>
      <c r="D9">
        <f>Table1[[#This Row],[endTime]]-Table1[[#This Row],[startTime]]</f>
        <v>574228</v>
      </c>
      <c r="E9" t="s">
        <v>80</v>
      </c>
      <c r="F9">
        <v>14</v>
      </c>
      <c r="G9">
        <v>4</v>
      </c>
      <c r="H9">
        <v>3</v>
      </c>
      <c r="I9">
        <v>4</v>
      </c>
      <c r="J9">
        <v>4</v>
      </c>
      <c r="K9">
        <v>3</v>
      </c>
      <c r="L9">
        <v>4</v>
      </c>
      <c r="M9">
        <v>5</v>
      </c>
      <c r="N9">
        <v>2</v>
      </c>
      <c r="O9">
        <v>3</v>
      </c>
      <c r="P9">
        <f t="shared" si="0"/>
        <v>3.5555555555555554</v>
      </c>
      <c r="Q9">
        <v>4</v>
      </c>
      <c r="R9">
        <v>5</v>
      </c>
      <c r="S9">
        <v>3</v>
      </c>
      <c r="T9">
        <v>4</v>
      </c>
      <c r="U9">
        <v>5</v>
      </c>
      <c r="V9">
        <v>3</v>
      </c>
      <c r="W9">
        <v>1</v>
      </c>
      <c r="X9">
        <v>4</v>
      </c>
      <c r="Y9">
        <v>4</v>
      </c>
      <c r="Z9">
        <v>4</v>
      </c>
      <c r="AA9">
        <v>5</v>
      </c>
      <c r="AB9">
        <v>4</v>
      </c>
      <c r="AC9">
        <v>5</v>
      </c>
      <c r="AD9">
        <v>4</v>
      </c>
      <c r="AE9">
        <v>3</v>
      </c>
      <c r="AF9">
        <v>4</v>
      </c>
      <c r="AG9">
        <v>5</v>
      </c>
      <c r="AH9">
        <v>3</v>
      </c>
      <c r="AI9">
        <v>3</v>
      </c>
      <c r="AJ9">
        <v>5</v>
      </c>
      <c r="AK9">
        <v>4</v>
      </c>
      <c r="AL9">
        <v>3</v>
      </c>
      <c r="AM9">
        <v>4</v>
      </c>
      <c r="AN9">
        <v>4</v>
      </c>
      <c r="AO9">
        <v>5</v>
      </c>
      <c r="AP9">
        <v>3</v>
      </c>
      <c r="AQ9">
        <v>5</v>
      </c>
      <c r="AR9">
        <v>5</v>
      </c>
      <c r="AS9">
        <v>2</v>
      </c>
      <c r="AT9">
        <v>4</v>
      </c>
      <c r="AU9">
        <v>4</v>
      </c>
      <c r="AV9">
        <v>4</v>
      </c>
      <c r="AW9">
        <v>4</v>
      </c>
      <c r="AX9">
        <v>3</v>
      </c>
      <c r="AY9">
        <v>5</v>
      </c>
      <c r="AZ9">
        <v>5</v>
      </c>
      <c r="BA9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4.083333333333333</v>
      </c>
      <c r="BB9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3.6666666666666665</v>
      </c>
      <c r="BC9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9">
        <f>AVERAGE(Table1[[#This Row],[motivationPos05]],Table1[[#This Row],[motivationPos14]],Table1[[#This Row],[motivationPos21]],Table1[[#This Row],[motivationPos27]],Table1[[#This Row],[motivationPos32]],Table1[[#This Row],[motivationPos36]])</f>
        <v>4.5</v>
      </c>
      <c r="BE9">
        <f>AVERAGE(Table1[[#This Row],[attention]:[satisfaction]])</f>
        <v>3.9791666666666665</v>
      </c>
      <c r="BF9">
        <v>5</v>
      </c>
      <c r="BG9">
        <v>5</v>
      </c>
      <c r="BH9">
        <v>4</v>
      </c>
      <c r="BI9">
        <v>2</v>
      </c>
      <c r="BJ9">
        <v>3</v>
      </c>
      <c r="BK9">
        <v>4</v>
      </c>
      <c r="BL9">
        <v>5</v>
      </c>
      <c r="BM9">
        <v>5</v>
      </c>
      <c r="BN9">
        <v>4</v>
      </c>
      <c r="BO9">
        <f t="shared" si="1"/>
        <v>4.1111111111111107</v>
      </c>
      <c r="BP9" s="1">
        <v>4111111111</v>
      </c>
      <c r="BQ9" t="s">
        <v>74</v>
      </c>
      <c r="BR9" t="s">
        <v>88</v>
      </c>
      <c r="BS9">
        <v>22</v>
      </c>
      <c r="BT9" t="s">
        <v>82</v>
      </c>
      <c r="BU9" t="s">
        <v>96</v>
      </c>
      <c r="BV9" t="s">
        <v>77</v>
      </c>
      <c r="BW9" t="s">
        <v>78</v>
      </c>
      <c r="BX9" t="s">
        <v>79</v>
      </c>
      <c r="BY9" t="s">
        <v>85</v>
      </c>
      <c r="BZ9">
        <v>2023</v>
      </c>
    </row>
    <row r="10" spans="1:78" x14ac:dyDescent="0.2">
      <c r="A10" t="s">
        <v>163</v>
      </c>
      <c r="B10">
        <v>1618281083433</v>
      </c>
      <c r="C10">
        <v>1618281542651</v>
      </c>
      <c r="D10">
        <f>Table1[[#This Row],[endTime]]-Table1[[#This Row],[startTime]]</f>
        <v>459218</v>
      </c>
      <c r="E10" t="s">
        <v>73</v>
      </c>
      <c r="F10">
        <v>17</v>
      </c>
      <c r="G10">
        <v>4</v>
      </c>
      <c r="H10">
        <v>3</v>
      </c>
      <c r="I10">
        <v>4</v>
      </c>
      <c r="J10">
        <v>3</v>
      </c>
      <c r="K10">
        <v>3</v>
      </c>
      <c r="L10">
        <v>3</v>
      </c>
      <c r="M10">
        <v>1</v>
      </c>
      <c r="N10">
        <v>4</v>
      </c>
      <c r="O10">
        <v>3</v>
      </c>
      <c r="P10">
        <f t="shared" si="0"/>
        <v>3.1111111111111112</v>
      </c>
      <c r="Q10">
        <v>4</v>
      </c>
      <c r="R10">
        <v>4</v>
      </c>
      <c r="S10">
        <v>3</v>
      </c>
      <c r="T10">
        <v>4</v>
      </c>
      <c r="U10">
        <v>4</v>
      </c>
      <c r="V10">
        <v>2</v>
      </c>
      <c r="W10">
        <v>3</v>
      </c>
      <c r="X10">
        <v>4</v>
      </c>
      <c r="Y10">
        <v>2</v>
      </c>
      <c r="Z10">
        <v>5</v>
      </c>
      <c r="AA10">
        <v>2</v>
      </c>
      <c r="AB10">
        <v>3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2</v>
      </c>
      <c r="AI10">
        <v>4</v>
      </c>
      <c r="AJ10">
        <v>3</v>
      </c>
      <c r="AK10">
        <v>4</v>
      </c>
      <c r="AL10">
        <v>3</v>
      </c>
      <c r="AM10">
        <v>3</v>
      </c>
      <c r="AN10">
        <v>4</v>
      </c>
      <c r="AO10">
        <v>3</v>
      </c>
      <c r="AP10">
        <v>3</v>
      </c>
      <c r="AQ10">
        <v>5</v>
      </c>
      <c r="AR10">
        <v>4</v>
      </c>
      <c r="AS10">
        <v>3</v>
      </c>
      <c r="AT10">
        <v>4</v>
      </c>
      <c r="AU10">
        <v>5</v>
      </c>
      <c r="AV10">
        <v>4</v>
      </c>
      <c r="AW10">
        <v>4</v>
      </c>
      <c r="AX10">
        <v>4</v>
      </c>
      <c r="AY10">
        <v>4</v>
      </c>
      <c r="AZ10">
        <v>4</v>
      </c>
      <c r="BA10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3.5833333333333335</v>
      </c>
      <c r="BB10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3.2222222222222223</v>
      </c>
      <c r="BC10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10">
        <f>AVERAGE(Table1[[#This Row],[motivationPos05]],Table1[[#This Row],[motivationPos14]],Table1[[#This Row],[motivationPos21]],Table1[[#This Row],[motivationPos27]],Table1[[#This Row],[motivationPos32]],Table1[[#This Row],[motivationPos36]])</f>
        <v>4.166666666666667</v>
      </c>
      <c r="BE10">
        <f>AVERAGE(Table1[[#This Row],[attention]:[satisfaction]])</f>
        <v>3.6597222222222223</v>
      </c>
      <c r="BF10">
        <v>5</v>
      </c>
      <c r="BG10">
        <v>2</v>
      </c>
      <c r="BH10">
        <v>4</v>
      </c>
      <c r="BI10">
        <v>4</v>
      </c>
      <c r="BJ10">
        <v>3</v>
      </c>
      <c r="BK10">
        <v>5</v>
      </c>
      <c r="BL10">
        <v>5</v>
      </c>
      <c r="BM10">
        <v>4</v>
      </c>
      <c r="BN10">
        <v>3</v>
      </c>
      <c r="BO10">
        <f t="shared" si="1"/>
        <v>3.8888888888888888</v>
      </c>
      <c r="BP10" s="1">
        <v>3888888889</v>
      </c>
      <c r="BQ10" t="s">
        <v>81</v>
      </c>
      <c r="BS10">
        <v>21</v>
      </c>
      <c r="BT10" t="s">
        <v>86</v>
      </c>
      <c r="BU10" t="s">
        <v>152</v>
      </c>
      <c r="BV10" t="s">
        <v>77</v>
      </c>
      <c r="BW10" t="s">
        <v>78</v>
      </c>
      <c r="BX10" t="s">
        <v>79</v>
      </c>
      <c r="BY10" t="s">
        <v>151</v>
      </c>
      <c r="BZ10">
        <v>2022</v>
      </c>
    </row>
    <row r="11" spans="1:78" x14ac:dyDescent="0.2">
      <c r="A11" t="s">
        <v>164</v>
      </c>
      <c r="B11">
        <v>1618274292216</v>
      </c>
      <c r="C11">
        <v>1618281973943</v>
      </c>
      <c r="D11">
        <f>Table1[[#This Row],[endTime]]-Table1[[#This Row],[startTime]]</f>
        <v>7681727</v>
      </c>
      <c r="E11" t="s">
        <v>80</v>
      </c>
      <c r="F11">
        <v>14</v>
      </c>
      <c r="G11">
        <v>3</v>
      </c>
      <c r="H11">
        <v>2</v>
      </c>
      <c r="I11">
        <v>2</v>
      </c>
      <c r="J11">
        <v>1</v>
      </c>
      <c r="K11">
        <v>3</v>
      </c>
      <c r="L11">
        <v>2</v>
      </c>
      <c r="M11">
        <v>2</v>
      </c>
      <c r="N11">
        <v>5</v>
      </c>
      <c r="O11">
        <v>2</v>
      </c>
      <c r="P11">
        <f t="shared" si="0"/>
        <v>2.4444444444444446</v>
      </c>
      <c r="Q11">
        <v>4</v>
      </c>
      <c r="R11">
        <v>4</v>
      </c>
      <c r="S11">
        <v>3</v>
      </c>
      <c r="T11">
        <v>2</v>
      </c>
      <c r="U11">
        <v>5</v>
      </c>
      <c r="V11">
        <v>2</v>
      </c>
      <c r="W11">
        <v>5</v>
      </c>
      <c r="X11">
        <v>3</v>
      </c>
      <c r="Y11">
        <v>1</v>
      </c>
      <c r="Z11">
        <v>4</v>
      </c>
      <c r="AA11">
        <v>3</v>
      </c>
      <c r="AB11">
        <v>4</v>
      </c>
      <c r="AC11">
        <v>1</v>
      </c>
      <c r="AD11">
        <v>4</v>
      </c>
      <c r="AE11">
        <v>2</v>
      </c>
      <c r="AF11">
        <v>5</v>
      </c>
      <c r="AG11">
        <v>4</v>
      </c>
      <c r="AH11">
        <v>1</v>
      </c>
      <c r="AI11">
        <v>4</v>
      </c>
      <c r="AJ11">
        <v>5</v>
      </c>
      <c r="AK11">
        <v>3</v>
      </c>
      <c r="AL11">
        <v>2</v>
      </c>
      <c r="AM11">
        <v>4</v>
      </c>
      <c r="AN11">
        <v>3</v>
      </c>
      <c r="AO11">
        <v>4</v>
      </c>
      <c r="AP11">
        <v>3</v>
      </c>
      <c r="AQ11">
        <v>5</v>
      </c>
      <c r="AR11">
        <v>1</v>
      </c>
      <c r="AS11">
        <v>2</v>
      </c>
      <c r="AT11">
        <v>1</v>
      </c>
      <c r="AU11">
        <v>5</v>
      </c>
      <c r="AV11">
        <v>5</v>
      </c>
      <c r="AW11">
        <v>3</v>
      </c>
      <c r="AX11">
        <v>1</v>
      </c>
      <c r="AY11">
        <v>4</v>
      </c>
      <c r="AZ11">
        <v>3</v>
      </c>
      <c r="BA11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3.1666666666666665</v>
      </c>
      <c r="BB11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2.6666666666666665</v>
      </c>
      <c r="BC11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3.1111111111111112</v>
      </c>
      <c r="BD11">
        <f>AVERAGE(Table1[[#This Row],[motivationPos05]],Table1[[#This Row],[motivationPos14]],Table1[[#This Row],[motivationPos21]],Table1[[#This Row],[motivationPos27]],Table1[[#This Row],[motivationPos32]],Table1[[#This Row],[motivationPos36]])</f>
        <v>4.166666666666667</v>
      </c>
      <c r="BE11">
        <f>AVERAGE(Table1[[#This Row],[attention]:[satisfaction]])</f>
        <v>3.2777777777777777</v>
      </c>
      <c r="BF11">
        <v>5</v>
      </c>
      <c r="BG11">
        <v>3</v>
      </c>
      <c r="BH11">
        <v>5</v>
      </c>
      <c r="BI11">
        <v>5</v>
      </c>
      <c r="BJ11">
        <v>1</v>
      </c>
      <c r="BK11">
        <v>5</v>
      </c>
      <c r="BL11">
        <v>4</v>
      </c>
      <c r="BM11">
        <v>5</v>
      </c>
      <c r="BN11">
        <v>3</v>
      </c>
      <c r="BO11">
        <f t="shared" si="1"/>
        <v>4</v>
      </c>
      <c r="BP11">
        <v>4</v>
      </c>
      <c r="BQ11" t="s">
        <v>87</v>
      </c>
      <c r="BR11" t="s">
        <v>75</v>
      </c>
      <c r="BS11">
        <v>22</v>
      </c>
      <c r="BT11" t="s">
        <v>86</v>
      </c>
      <c r="BU11" t="s">
        <v>152</v>
      </c>
      <c r="BV11" t="s">
        <v>77</v>
      </c>
      <c r="BW11" t="s">
        <v>78</v>
      </c>
      <c r="BX11" t="s">
        <v>79</v>
      </c>
      <c r="BY11" t="s">
        <v>151</v>
      </c>
      <c r="BZ11">
        <v>19</v>
      </c>
    </row>
    <row r="12" spans="1:78" x14ac:dyDescent="0.2">
      <c r="A12" t="s">
        <v>165</v>
      </c>
      <c r="B12">
        <v>1618313458574</v>
      </c>
      <c r="C12">
        <v>1618315236173</v>
      </c>
      <c r="D12">
        <f>Table1[[#This Row],[endTime]]-Table1[[#This Row],[startTime]]</f>
        <v>1777599</v>
      </c>
      <c r="E12" t="s">
        <v>90</v>
      </c>
      <c r="F12">
        <v>16</v>
      </c>
      <c r="G12">
        <v>3</v>
      </c>
      <c r="H12">
        <v>2</v>
      </c>
      <c r="I12">
        <v>4</v>
      </c>
      <c r="J12">
        <v>4</v>
      </c>
      <c r="K12">
        <v>3</v>
      </c>
      <c r="L12">
        <v>3</v>
      </c>
      <c r="M12">
        <v>2</v>
      </c>
      <c r="N12">
        <v>4</v>
      </c>
      <c r="O12">
        <v>3</v>
      </c>
      <c r="P12">
        <f t="shared" si="0"/>
        <v>3.1111111111111112</v>
      </c>
      <c r="Q12">
        <v>4</v>
      </c>
      <c r="R12">
        <v>3</v>
      </c>
      <c r="S12">
        <v>2</v>
      </c>
      <c r="T12">
        <v>4</v>
      </c>
      <c r="U12">
        <v>3</v>
      </c>
      <c r="W12">
        <v>1</v>
      </c>
      <c r="X12">
        <v>3</v>
      </c>
      <c r="Y12">
        <v>3</v>
      </c>
      <c r="Z12">
        <v>3</v>
      </c>
      <c r="AA12">
        <v>4</v>
      </c>
      <c r="AB12">
        <v>3</v>
      </c>
      <c r="AC12">
        <v>3</v>
      </c>
      <c r="AD12">
        <v>2</v>
      </c>
      <c r="AE12">
        <v>3</v>
      </c>
      <c r="AF12">
        <v>2</v>
      </c>
      <c r="AG12">
        <v>3</v>
      </c>
      <c r="AH12">
        <v>3</v>
      </c>
      <c r="AI12">
        <v>3</v>
      </c>
      <c r="AJ12">
        <v>2</v>
      </c>
      <c r="AK12">
        <v>2</v>
      </c>
      <c r="AL12">
        <v>1</v>
      </c>
      <c r="AM12">
        <v>4</v>
      </c>
      <c r="AN12">
        <v>2</v>
      </c>
      <c r="AO12">
        <v>4</v>
      </c>
      <c r="AP12">
        <v>2</v>
      </c>
      <c r="AQ12">
        <v>5</v>
      </c>
      <c r="AR12">
        <v>4</v>
      </c>
      <c r="AS12">
        <v>4</v>
      </c>
      <c r="AT12">
        <v>2</v>
      </c>
      <c r="AU12">
        <v>2</v>
      </c>
      <c r="AV12">
        <v>2</v>
      </c>
      <c r="AW12">
        <v>2</v>
      </c>
      <c r="AX12">
        <v>4</v>
      </c>
      <c r="AY12">
        <v>3</v>
      </c>
      <c r="AZ12">
        <v>3</v>
      </c>
      <c r="BA12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2.8333333333333335</v>
      </c>
      <c r="BB12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2.625</v>
      </c>
      <c r="BC12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3.1111111111111112</v>
      </c>
      <c r="BD12">
        <f>AVERAGE(Table1[[#This Row],[motivationPos05]],Table1[[#This Row],[motivationPos14]],Table1[[#This Row],[motivationPos21]],Table1[[#This Row],[motivationPos27]],Table1[[#This Row],[motivationPos32]],Table1[[#This Row],[motivationPos36]])</f>
        <v>2.8333333333333335</v>
      </c>
      <c r="BE12">
        <f>AVERAGE(Table1[[#This Row],[attention]:[satisfaction]])</f>
        <v>2.8506944444444446</v>
      </c>
      <c r="BF12">
        <v>3</v>
      </c>
      <c r="BG12">
        <v>4</v>
      </c>
      <c r="BH12">
        <v>4</v>
      </c>
      <c r="BI12">
        <v>4</v>
      </c>
      <c r="BJ12">
        <v>4</v>
      </c>
      <c r="BK12">
        <v>3</v>
      </c>
      <c r="BL12">
        <v>4</v>
      </c>
      <c r="BM12">
        <v>3</v>
      </c>
      <c r="BN12">
        <v>4</v>
      </c>
      <c r="BO12">
        <f t="shared" si="1"/>
        <v>3.6666666666666665</v>
      </c>
      <c r="BP12" s="1">
        <v>3666666667</v>
      </c>
      <c r="BQ12" t="s">
        <v>74</v>
      </c>
      <c r="BR12" t="s">
        <v>91</v>
      </c>
      <c r="BS12">
        <v>23</v>
      </c>
      <c r="BT12" t="s">
        <v>89</v>
      </c>
      <c r="BU12" t="s">
        <v>152</v>
      </c>
      <c r="BV12" t="s">
        <v>77</v>
      </c>
      <c r="BW12" t="s">
        <v>78</v>
      </c>
      <c r="BX12" t="s">
        <v>79</v>
      </c>
      <c r="BY12" t="s">
        <v>151</v>
      </c>
      <c r="BZ12">
        <v>2022</v>
      </c>
    </row>
    <row r="13" spans="1:78" x14ac:dyDescent="0.2">
      <c r="A13" t="s">
        <v>166</v>
      </c>
      <c r="B13">
        <v>1618318935345</v>
      </c>
      <c r="C13">
        <v>1618319461582</v>
      </c>
      <c r="D13">
        <f>Table1[[#This Row],[endTime]]-Table1[[#This Row],[startTime]]</f>
        <v>526237</v>
      </c>
      <c r="E13" t="s">
        <v>80</v>
      </c>
      <c r="F13">
        <v>12</v>
      </c>
      <c r="G13">
        <v>4</v>
      </c>
      <c r="H13">
        <v>5</v>
      </c>
      <c r="I13">
        <v>4</v>
      </c>
      <c r="J13">
        <v>3</v>
      </c>
      <c r="K13">
        <v>3</v>
      </c>
      <c r="L13">
        <v>3</v>
      </c>
      <c r="M13">
        <v>2</v>
      </c>
      <c r="N13">
        <v>5</v>
      </c>
      <c r="O13">
        <v>3</v>
      </c>
      <c r="P13">
        <f t="shared" si="0"/>
        <v>3.5555555555555554</v>
      </c>
      <c r="Q13">
        <v>4</v>
      </c>
      <c r="R13">
        <v>3</v>
      </c>
      <c r="S13">
        <v>5</v>
      </c>
      <c r="T13">
        <v>3</v>
      </c>
      <c r="U13">
        <v>4</v>
      </c>
      <c r="V13">
        <v>5</v>
      </c>
      <c r="W13">
        <v>4</v>
      </c>
      <c r="X13">
        <v>5</v>
      </c>
      <c r="Y13">
        <v>4</v>
      </c>
      <c r="Z13">
        <v>5</v>
      </c>
      <c r="AA13">
        <v>4</v>
      </c>
      <c r="AB13">
        <v>5</v>
      </c>
      <c r="AC13">
        <v>4</v>
      </c>
      <c r="AD13">
        <v>4</v>
      </c>
      <c r="AE13">
        <v>5</v>
      </c>
      <c r="AF13">
        <v>4</v>
      </c>
      <c r="AG13">
        <v>5</v>
      </c>
      <c r="AH13">
        <v>5</v>
      </c>
      <c r="AI13">
        <v>4</v>
      </c>
      <c r="AJ13">
        <v>4</v>
      </c>
      <c r="AK13">
        <v>4</v>
      </c>
      <c r="AL13">
        <v>4</v>
      </c>
      <c r="AM13">
        <v>4</v>
      </c>
      <c r="AN13">
        <v>2</v>
      </c>
      <c r="AO13">
        <v>4</v>
      </c>
      <c r="AP13">
        <v>5</v>
      </c>
      <c r="AQ13">
        <v>4</v>
      </c>
      <c r="AR13">
        <v>3</v>
      </c>
      <c r="AS13">
        <v>4</v>
      </c>
      <c r="AU13">
        <v>4</v>
      </c>
      <c r="AV13">
        <v>4</v>
      </c>
      <c r="AW13">
        <v>4</v>
      </c>
      <c r="AX13">
        <v>5</v>
      </c>
      <c r="AY13">
        <v>5</v>
      </c>
      <c r="AZ13">
        <v>4</v>
      </c>
      <c r="BA13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</v>
      </c>
      <c r="BB13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4.5</v>
      </c>
      <c r="BC13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4.2222222222222223</v>
      </c>
      <c r="BD13">
        <f>AVERAGE(Table1[[#This Row],[motivationPos05]],Table1[[#This Row],[motivationPos14]],Table1[[#This Row],[motivationPos21]],Table1[[#This Row],[motivationPos27]],Table1[[#This Row],[motivationPos32]],Table1[[#This Row],[motivationPos36]])</f>
        <v>4</v>
      </c>
      <c r="BE13">
        <f>AVERAGE(Table1[[#This Row],[attention]:[satisfaction]])</f>
        <v>4.1805555555555554</v>
      </c>
      <c r="BF13">
        <v>4</v>
      </c>
      <c r="BG13">
        <v>1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5</v>
      </c>
      <c r="BN13">
        <v>4</v>
      </c>
      <c r="BO13">
        <f t="shared" si="1"/>
        <v>4.333333333333333</v>
      </c>
      <c r="BP13" s="1">
        <v>4333333333</v>
      </c>
      <c r="BQ13" t="s">
        <v>87</v>
      </c>
      <c r="BR13" t="s">
        <v>75</v>
      </c>
      <c r="BS13">
        <v>21</v>
      </c>
      <c r="BT13" t="s">
        <v>86</v>
      </c>
      <c r="BU13" t="s">
        <v>152</v>
      </c>
      <c r="BV13" t="s">
        <v>77</v>
      </c>
      <c r="BW13" t="s">
        <v>78</v>
      </c>
      <c r="BX13" t="s">
        <v>79</v>
      </c>
      <c r="BY13" t="s">
        <v>151</v>
      </c>
      <c r="BZ13">
        <v>2023</v>
      </c>
    </row>
    <row r="14" spans="1:78" x14ac:dyDescent="0.2">
      <c r="A14" t="s">
        <v>167</v>
      </c>
      <c r="B14">
        <v>1618323102697</v>
      </c>
      <c r="C14">
        <v>1618323826137</v>
      </c>
      <c r="D14">
        <f>Table1[[#This Row],[endTime]]-Table1[[#This Row],[startTime]]</f>
        <v>723440</v>
      </c>
      <c r="E14" t="s">
        <v>80</v>
      </c>
      <c r="F14">
        <v>17</v>
      </c>
      <c r="G14">
        <v>5</v>
      </c>
      <c r="H14">
        <v>3</v>
      </c>
      <c r="I14">
        <v>5</v>
      </c>
      <c r="J14">
        <v>5</v>
      </c>
      <c r="K14">
        <v>2</v>
      </c>
      <c r="L14">
        <v>2</v>
      </c>
      <c r="M14">
        <v>5</v>
      </c>
      <c r="N14">
        <v>3</v>
      </c>
      <c r="O14">
        <v>4</v>
      </c>
      <c r="P14">
        <f t="shared" si="0"/>
        <v>3.7777777777777777</v>
      </c>
      <c r="Q14">
        <v>4</v>
      </c>
      <c r="R14">
        <v>3</v>
      </c>
      <c r="S14">
        <v>5</v>
      </c>
      <c r="T14">
        <v>4</v>
      </c>
      <c r="U14">
        <v>4</v>
      </c>
      <c r="V14">
        <v>5</v>
      </c>
      <c r="W14">
        <v>5</v>
      </c>
      <c r="X14">
        <v>5</v>
      </c>
      <c r="Y14">
        <v>5</v>
      </c>
      <c r="Z14">
        <v>3</v>
      </c>
      <c r="AA14">
        <v>3</v>
      </c>
      <c r="AB14">
        <v>4</v>
      </c>
      <c r="AC14">
        <v>4</v>
      </c>
      <c r="AD14">
        <v>3</v>
      </c>
      <c r="AE14">
        <v>5</v>
      </c>
      <c r="AF14">
        <v>5</v>
      </c>
      <c r="AG14">
        <v>5</v>
      </c>
      <c r="AH14">
        <v>3</v>
      </c>
      <c r="AI14">
        <v>3</v>
      </c>
      <c r="AJ14">
        <v>3</v>
      </c>
      <c r="AK14">
        <v>4</v>
      </c>
      <c r="AL14">
        <v>5</v>
      </c>
      <c r="AM14">
        <v>3</v>
      </c>
      <c r="AN14">
        <v>3</v>
      </c>
      <c r="AO14">
        <v>4</v>
      </c>
      <c r="AP14">
        <v>2</v>
      </c>
      <c r="AQ14">
        <v>3</v>
      </c>
      <c r="AR14">
        <v>3</v>
      </c>
      <c r="AS14">
        <v>3</v>
      </c>
      <c r="AT14">
        <v>4</v>
      </c>
      <c r="AU14">
        <v>4</v>
      </c>
      <c r="AV14">
        <v>4</v>
      </c>
      <c r="AW14">
        <v>4</v>
      </c>
      <c r="AX14">
        <v>5</v>
      </c>
      <c r="AY14">
        <v>5</v>
      </c>
      <c r="AZ14">
        <v>5</v>
      </c>
      <c r="BA14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3.8333333333333335</v>
      </c>
      <c r="BB14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3.7777777777777777</v>
      </c>
      <c r="BC14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4.333333333333333</v>
      </c>
      <c r="BD14">
        <f>AVERAGE(Table1[[#This Row],[motivationPos05]],Table1[[#This Row],[motivationPos14]],Table1[[#This Row],[motivationPos21]],Table1[[#This Row],[motivationPos27]],Table1[[#This Row],[motivationPos32]],Table1[[#This Row],[motivationPos36]])</f>
        <v>3.8333333333333335</v>
      </c>
      <c r="BE14">
        <f>AVERAGE(Table1[[#This Row],[attention]:[satisfaction]])</f>
        <v>3.9444444444444442</v>
      </c>
      <c r="BF14">
        <v>5</v>
      </c>
      <c r="BG14">
        <v>5</v>
      </c>
      <c r="BH14">
        <v>5</v>
      </c>
      <c r="BI14">
        <v>4</v>
      </c>
      <c r="BJ14">
        <v>3</v>
      </c>
      <c r="BK14">
        <v>5</v>
      </c>
      <c r="BL14">
        <v>4</v>
      </c>
      <c r="BM14">
        <v>5</v>
      </c>
      <c r="BN14">
        <v>5</v>
      </c>
      <c r="BO14">
        <f t="shared" si="1"/>
        <v>4.5555555555555554</v>
      </c>
      <c r="BP14" s="1">
        <v>4555555556</v>
      </c>
      <c r="BQ14" t="s">
        <v>74</v>
      </c>
      <c r="BR14" t="s">
        <v>88</v>
      </c>
      <c r="BS14">
        <v>20</v>
      </c>
      <c r="BT14" t="s">
        <v>86</v>
      </c>
      <c r="BV14" t="s">
        <v>77</v>
      </c>
      <c r="BW14" t="s">
        <v>78</v>
      </c>
      <c r="BX14" t="s">
        <v>79</v>
      </c>
      <c r="BY14" t="s">
        <v>151</v>
      </c>
      <c r="BZ14">
        <v>2024</v>
      </c>
    </row>
    <row r="15" spans="1:78" x14ac:dyDescent="0.2">
      <c r="A15" t="s">
        <v>168</v>
      </c>
      <c r="B15">
        <v>1618324122276</v>
      </c>
      <c r="C15">
        <v>1618325516447</v>
      </c>
      <c r="D15">
        <f>Table1[[#This Row],[endTime]]-Table1[[#This Row],[startTime]]</f>
        <v>1394171</v>
      </c>
      <c r="E15" t="s">
        <v>80</v>
      </c>
      <c r="F15">
        <v>16</v>
      </c>
      <c r="G15">
        <v>4</v>
      </c>
      <c r="H15">
        <v>4</v>
      </c>
      <c r="I15">
        <v>4</v>
      </c>
      <c r="J15">
        <v>4</v>
      </c>
      <c r="K15">
        <v>4</v>
      </c>
      <c r="L15">
        <v>3</v>
      </c>
      <c r="M15">
        <v>2</v>
      </c>
      <c r="N15">
        <v>5</v>
      </c>
      <c r="O15">
        <v>2</v>
      </c>
      <c r="P15">
        <f t="shared" si="0"/>
        <v>3.5555555555555554</v>
      </c>
      <c r="Q15">
        <v>5</v>
      </c>
      <c r="R15">
        <v>5</v>
      </c>
      <c r="S15">
        <v>2</v>
      </c>
      <c r="T15">
        <v>4</v>
      </c>
      <c r="U15">
        <v>4</v>
      </c>
      <c r="V15">
        <v>4</v>
      </c>
      <c r="W15">
        <v>3</v>
      </c>
      <c r="X15">
        <v>3</v>
      </c>
      <c r="Y15">
        <v>4</v>
      </c>
      <c r="Z15">
        <v>3</v>
      </c>
      <c r="AA15">
        <v>3</v>
      </c>
      <c r="AB15">
        <v>5</v>
      </c>
      <c r="AC15">
        <v>5</v>
      </c>
      <c r="AD15">
        <v>4</v>
      </c>
      <c r="AE15">
        <v>5</v>
      </c>
      <c r="AF15">
        <v>4</v>
      </c>
      <c r="AG15">
        <v>3</v>
      </c>
      <c r="AH15">
        <v>3</v>
      </c>
      <c r="AI15">
        <v>4</v>
      </c>
      <c r="AJ15">
        <v>4</v>
      </c>
      <c r="AK15">
        <v>3</v>
      </c>
      <c r="AL15">
        <v>3</v>
      </c>
      <c r="AM15">
        <v>3</v>
      </c>
      <c r="AN15">
        <v>3</v>
      </c>
      <c r="AO15">
        <v>5</v>
      </c>
      <c r="AP15">
        <v>3</v>
      </c>
      <c r="AQ15">
        <v>3</v>
      </c>
      <c r="AR15">
        <v>3</v>
      </c>
      <c r="AS15">
        <v>4</v>
      </c>
      <c r="AT15">
        <v>2</v>
      </c>
      <c r="AU15">
        <v>4</v>
      </c>
      <c r="AV15">
        <v>3</v>
      </c>
      <c r="AW15">
        <v>2</v>
      </c>
      <c r="AX15">
        <v>4</v>
      </c>
      <c r="AY15">
        <v>3</v>
      </c>
      <c r="AZ15">
        <v>4</v>
      </c>
      <c r="BA15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3.75</v>
      </c>
      <c r="BB15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3.1111111111111112</v>
      </c>
      <c r="BC15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3.8888888888888888</v>
      </c>
      <c r="BD15">
        <f>AVERAGE(Table1[[#This Row],[motivationPos05]],Table1[[#This Row],[motivationPos14]],Table1[[#This Row],[motivationPos21]],Table1[[#This Row],[motivationPos27]],Table1[[#This Row],[motivationPos32]],Table1[[#This Row],[motivationPos36]])</f>
        <v>3.5</v>
      </c>
      <c r="BE15">
        <f>AVERAGE(Table1[[#This Row],[attention]:[satisfaction]])</f>
        <v>3.5625</v>
      </c>
      <c r="BF15">
        <v>5</v>
      </c>
      <c r="BG15">
        <v>2</v>
      </c>
      <c r="BH15">
        <v>5</v>
      </c>
      <c r="BI15">
        <v>5</v>
      </c>
      <c r="BJ15">
        <v>4</v>
      </c>
      <c r="BK15">
        <v>5</v>
      </c>
      <c r="BL15">
        <v>4</v>
      </c>
      <c r="BM15">
        <v>3</v>
      </c>
      <c r="BN15">
        <v>5</v>
      </c>
      <c r="BO15">
        <f t="shared" si="1"/>
        <v>4.2222222222222223</v>
      </c>
      <c r="BP15" s="1">
        <v>4222222222</v>
      </c>
      <c r="BQ15" t="s">
        <v>87</v>
      </c>
      <c r="BR15" t="s">
        <v>75</v>
      </c>
      <c r="BS15">
        <v>21</v>
      </c>
      <c r="BT15" t="s">
        <v>82</v>
      </c>
      <c r="BU15" t="s">
        <v>152</v>
      </c>
      <c r="BV15" t="s">
        <v>77</v>
      </c>
      <c r="BW15" t="s">
        <v>78</v>
      </c>
      <c r="BX15" t="s">
        <v>79</v>
      </c>
      <c r="BY15" t="s">
        <v>151</v>
      </c>
      <c r="BZ15">
        <v>2023</v>
      </c>
    </row>
    <row r="16" spans="1:78" x14ac:dyDescent="0.2">
      <c r="A16" t="s">
        <v>169</v>
      </c>
      <c r="B16">
        <v>1618331032720</v>
      </c>
      <c r="C16">
        <v>1618331859959</v>
      </c>
      <c r="D16">
        <f>Table1[[#This Row],[endTime]]-Table1[[#This Row],[startTime]]</f>
        <v>827239</v>
      </c>
      <c r="E16" t="s">
        <v>73</v>
      </c>
      <c r="F16">
        <v>19</v>
      </c>
      <c r="G16">
        <v>3</v>
      </c>
      <c r="H16">
        <v>2</v>
      </c>
      <c r="I16">
        <v>2</v>
      </c>
      <c r="J16">
        <v>4</v>
      </c>
      <c r="K16">
        <v>3</v>
      </c>
      <c r="L16">
        <v>2</v>
      </c>
      <c r="M16">
        <v>2</v>
      </c>
      <c r="N16">
        <v>5</v>
      </c>
      <c r="O16">
        <v>3</v>
      </c>
      <c r="P16">
        <f t="shared" si="0"/>
        <v>2.8888888888888888</v>
      </c>
      <c r="Q16">
        <v>3</v>
      </c>
      <c r="R16">
        <v>4</v>
      </c>
      <c r="S16">
        <v>5</v>
      </c>
      <c r="T16">
        <v>3</v>
      </c>
      <c r="U16">
        <v>4</v>
      </c>
      <c r="V16">
        <v>4</v>
      </c>
      <c r="W16">
        <v>4</v>
      </c>
      <c r="X16">
        <v>5</v>
      </c>
      <c r="Y16">
        <v>3</v>
      </c>
      <c r="Z16">
        <v>4</v>
      </c>
      <c r="AA16">
        <v>3</v>
      </c>
      <c r="AB16">
        <v>5</v>
      </c>
      <c r="AC16">
        <v>2</v>
      </c>
      <c r="AD16">
        <v>4</v>
      </c>
      <c r="AE16">
        <v>4</v>
      </c>
      <c r="AF16">
        <v>2</v>
      </c>
      <c r="AG16">
        <v>3</v>
      </c>
      <c r="AH16">
        <v>3</v>
      </c>
      <c r="AI16">
        <v>5</v>
      </c>
      <c r="AJ16">
        <v>5</v>
      </c>
      <c r="AK16">
        <v>3</v>
      </c>
      <c r="AL16">
        <v>4</v>
      </c>
      <c r="AM16">
        <v>2</v>
      </c>
      <c r="AN16">
        <v>2</v>
      </c>
      <c r="AO16">
        <v>4</v>
      </c>
      <c r="AP16">
        <v>4</v>
      </c>
      <c r="AQ16">
        <v>3</v>
      </c>
      <c r="AR16">
        <v>3</v>
      </c>
      <c r="AS16">
        <v>4</v>
      </c>
      <c r="AT16">
        <v>1</v>
      </c>
      <c r="AU16">
        <v>5</v>
      </c>
      <c r="AV16">
        <v>4</v>
      </c>
      <c r="AW16">
        <v>2</v>
      </c>
      <c r="AX16">
        <v>4</v>
      </c>
      <c r="AY16">
        <v>2</v>
      </c>
      <c r="AZ16">
        <v>3</v>
      </c>
      <c r="BA16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3.9166666666666665</v>
      </c>
      <c r="BB16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2.7777777777777777</v>
      </c>
      <c r="BC16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3.5555555555555554</v>
      </c>
      <c r="BD16">
        <f>AVERAGE(Table1[[#This Row],[motivationPos05]],Table1[[#This Row],[motivationPos14]],Table1[[#This Row],[motivationPos21]],Table1[[#This Row],[motivationPos27]],Table1[[#This Row],[motivationPos32]],Table1[[#This Row],[motivationPos36]])</f>
        <v>3.5</v>
      </c>
      <c r="BE16">
        <f>AVERAGE(Table1[[#This Row],[attention]:[satisfaction]])</f>
        <v>3.4375</v>
      </c>
      <c r="BF16">
        <v>4</v>
      </c>
      <c r="BG16">
        <v>2</v>
      </c>
      <c r="BH16">
        <v>4</v>
      </c>
      <c r="BI16">
        <v>1</v>
      </c>
      <c r="BJ16">
        <v>3</v>
      </c>
      <c r="BK16">
        <v>2</v>
      </c>
      <c r="BL16">
        <v>3</v>
      </c>
      <c r="BM16">
        <v>4</v>
      </c>
      <c r="BN16">
        <v>4</v>
      </c>
      <c r="BO16">
        <f t="shared" si="1"/>
        <v>3</v>
      </c>
      <c r="BP16">
        <v>3</v>
      </c>
      <c r="BQ16" t="s">
        <v>74</v>
      </c>
      <c r="BR16" t="s">
        <v>75</v>
      </c>
      <c r="BS16">
        <v>20</v>
      </c>
      <c r="BT16" t="s">
        <v>86</v>
      </c>
      <c r="BU16" t="s">
        <v>152</v>
      </c>
      <c r="BV16" t="s">
        <v>77</v>
      </c>
      <c r="BW16" t="s">
        <v>78</v>
      </c>
      <c r="BX16" t="s">
        <v>79</v>
      </c>
      <c r="BY16" t="s">
        <v>151</v>
      </c>
    </row>
    <row r="17" spans="1:78" x14ac:dyDescent="0.2">
      <c r="A17" t="s">
        <v>170</v>
      </c>
      <c r="B17">
        <v>1618337014216</v>
      </c>
      <c r="C17">
        <v>1618338418546</v>
      </c>
      <c r="D17">
        <f>Table1[[#This Row],[endTime]]-Table1[[#This Row],[startTime]]</f>
        <v>1404330</v>
      </c>
      <c r="E17" t="s">
        <v>90</v>
      </c>
      <c r="F17">
        <v>19</v>
      </c>
      <c r="G17">
        <v>5</v>
      </c>
      <c r="H17">
        <v>2</v>
      </c>
      <c r="I17">
        <v>4</v>
      </c>
      <c r="J17">
        <v>3</v>
      </c>
      <c r="K17">
        <v>4</v>
      </c>
      <c r="L17">
        <v>4</v>
      </c>
      <c r="M17">
        <v>2</v>
      </c>
      <c r="N17">
        <v>5</v>
      </c>
      <c r="O17">
        <v>3</v>
      </c>
      <c r="P17">
        <f t="shared" si="0"/>
        <v>3.5555555555555554</v>
      </c>
      <c r="Q17">
        <v>3</v>
      </c>
      <c r="R17">
        <v>4</v>
      </c>
      <c r="S17">
        <v>5</v>
      </c>
      <c r="T17">
        <v>4</v>
      </c>
      <c r="U17">
        <v>5</v>
      </c>
      <c r="V17">
        <v>4</v>
      </c>
      <c r="W17">
        <v>4</v>
      </c>
      <c r="X17">
        <v>4</v>
      </c>
      <c r="Y17">
        <v>2</v>
      </c>
      <c r="Z17">
        <v>3</v>
      </c>
      <c r="AA17">
        <v>4</v>
      </c>
      <c r="AB17">
        <v>4</v>
      </c>
      <c r="AC17">
        <v>2</v>
      </c>
      <c r="AD17">
        <v>4</v>
      </c>
      <c r="AE17">
        <v>5</v>
      </c>
      <c r="AF17">
        <v>3</v>
      </c>
      <c r="AG17">
        <v>4</v>
      </c>
      <c r="AH17">
        <v>2</v>
      </c>
      <c r="AI17">
        <v>5</v>
      </c>
      <c r="AJ17">
        <v>5</v>
      </c>
      <c r="AK17">
        <v>4</v>
      </c>
      <c r="AL17">
        <v>4</v>
      </c>
      <c r="AM17">
        <v>5</v>
      </c>
      <c r="AN17">
        <v>2</v>
      </c>
      <c r="AO17">
        <v>4</v>
      </c>
      <c r="AP17">
        <v>4</v>
      </c>
      <c r="AQ17">
        <v>4</v>
      </c>
      <c r="AR17">
        <v>5</v>
      </c>
      <c r="AS17">
        <v>5</v>
      </c>
      <c r="AT17">
        <v>3</v>
      </c>
      <c r="AU17">
        <v>4</v>
      </c>
      <c r="AV17">
        <v>5</v>
      </c>
      <c r="AW17">
        <v>4</v>
      </c>
      <c r="AX17">
        <v>4</v>
      </c>
      <c r="AY17">
        <v>4</v>
      </c>
      <c r="AZ17">
        <v>5</v>
      </c>
      <c r="BA17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4.166666666666667</v>
      </c>
      <c r="BB17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3.3333333333333335</v>
      </c>
      <c r="BC17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3.8888888888888888</v>
      </c>
      <c r="BD17">
        <f>AVERAGE(Table1[[#This Row],[motivationPos05]],Table1[[#This Row],[motivationPos14]],Table1[[#This Row],[motivationPos21]],Table1[[#This Row],[motivationPos27]],Table1[[#This Row],[motivationPos32]],Table1[[#This Row],[motivationPos36]])</f>
        <v>4.5</v>
      </c>
      <c r="BE17">
        <f>AVERAGE(Table1[[#This Row],[attention]:[satisfaction]])</f>
        <v>3.9722222222222223</v>
      </c>
      <c r="BF17">
        <v>5</v>
      </c>
      <c r="BG17">
        <v>2</v>
      </c>
      <c r="BH17">
        <v>5</v>
      </c>
      <c r="BI17">
        <v>4</v>
      </c>
      <c r="BJ17">
        <v>4</v>
      </c>
      <c r="BK17">
        <v>4</v>
      </c>
      <c r="BL17">
        <v>3</v>
      </c>
      <c r="BM17">
        <v>5</v>
      </c>
      <c r="BN17">
        <v>4</v>
      </c>
      <c r="BO17">
        <f t="shared" si="1"/>
        <v>4</v>
      </c>
      <c r="BP17">
        <v>4</v>
      </c>
      <c r="BQ17" t="s">
        <v>74</v>
      </c>
      <c r="BR17" t="s">
        <v>91</v>
      </c>
      <c r="BS17">
        <v>26</v>
      </c>
      <c r="BT17" t="s">
        <v>86</v>
      </c>
      <c r="BU17" t="s">
        <v>152</v>
      </c>
      <c r="BV17" t="s">
        <v>77</v>
      </c>
      <c r="BW17" t="s">
        <v>78</v>
      </c>
      <c r="BX17" t="s">
        <v>79</v>
      </c>
      <c r="BY17" t="s">
        <v>97</v>
      </c>
      <c r="BZ17">
        <v>2021</v>
      </c>
    </row>
    <row r="18" spans="1:78" x14ac:dyDescent="0.2">
      <c r="A18" t="s">
        <v>171</v>
      </c>
      <c r="B18">
        <v>1618337806276</v>
      </c>
      <c r="C18">
        <v>1618338783328</v>
      </c>
      <c r="D18">
        <f>Table1[[#This Row],[endTime]]-Table1[[#This Row],[startTime]]</f>
        <v>977052</v>
      </c>
      <c r="E18" t="s">
        <v>73</v>
      </c>
      <c r="F18">
        <v>18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2</v>
      </c>
      <c r="N18">
        <v>4</v>
      </c>
      <c r="O18">
        <v>4</v>
      </c>
      <c r="P18">
        <f t="shared" si="0"/>
        <v>3.7777777777777777</v>
      </c>
      <c r="Q18">
        <v>4</v>
      </c>
      <c r="R18">
        <v>4</v>
      </c>
      <c r="S18">
        <v>5</v>
      </c>
      <c r="T18">
        <v>4</v>
      </c>
      <c r="U18">
        <v>4</v>
      </c>
      <c r="V18">
        <v>4</v>
      </c>
      <c r="W18">
        <v>5</v>
      </c>
      <c r="X18">
        <v>4</v>
      </c>
      <c r="Y18">
        <v>4</v>
      </c>
      <c r="Z18">
        <v>3</v>
      </c>
      <c r="AA18">
        <v>4</v>
      </c>
      <c r="AB18">
        <v>5</v>
      </c>
      <c r="AC18">
        <v>4</v>
      </c>
      <c r="AD18">
        <v>3</v>
      </c>
      <c r="AE18">
        <v>2</v>
      </c>
      <c r="AF18">
        <v>4</v>
      </c>
      <c r="AG18">
        <v>4</v>
      </c>
      <c r="AH18">
        <v>4</v>
      </c>
      <c r="AI18">
        <v>5</v>
      </c>
      <c r="AJ18">
        <v>4</v>
      </c>
      <c r="AK18">
        <v>4</v>
      </c>
      <c r="AL18">
        <v>3</v>
      </c>
      <c r="AM18">
        <v>4</v>
      </c>
      <c r="AN18">
        <v>2</v>
      </c>
      <c r="AO18">
        <v>3</v>
      </c>
      <c r="AP18">
        <v>3</v>
      </c>
      <c r="AR18">
        <v>4</v>
      </c>
      <c r="AS18">
        <v>4</v>
      </c>
      <c r="AT18">
        <v>2</v>
      </c>
      <c r="AU18">
        <v>5</v>
      </c>
      <c r="AV18">
        <v>4</v>
      </c>
      <c r="AW18">
        <v>3</v>
      </c>
      <c r="AX18">
        <v>5</v>
      </c>
      <c r="AY18">
        <v>3</v>
      </c>
      <c r="AZ18">
        <v>3</v>
      </c>
      <c r="BA18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3.75</v>
      </c>
      <c r="BB18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3.4444444444444446</v>
      </c>
      <c r="BC18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4.2222222222222223</v>
      </c>
      <c r="BD18">
        <f>AVERAGE(Table1[[#This Row],[motivationPos05]],Table1[[#This Row],[motivationPos14]],Table1[[#This Row],[motivationPos21]],Table1[[#This Row],[motivationPos27]],Table1[[#This Row],[motivationPos32]],Table1[[#This Row],[motivationPos36]])</f>
        <v>3.6</v>
      </c>
      <c r="BE18">
        <f>AVERAGE(Table1[[#This Row],[attention]:[satisfaction]])</f>
        <v>3.7541666666666669</v>
      </c>
      <c r="BF18">
        <v>4</v>
      </c>
      <c r="BG18">
        <v>3</v>
      </c>
      <c r="BH18">
        <v>4</v>
      </c>
      <c r="BI18">
        <v>3</v>
      </c>
      <c r="BJ18">
        <v>4</v>
      </c>
      <c r="BK18">
        <v>4</v>
      </c>
      <c r="BL18">
        <v>4</v>
      </c>
      <c r="BM18">
        <v>4</v>
      </c>
      <c r="BN18">
        <v>4</v>
      </c>
      <c r="BO18">
        <f t="shared" si="1"/>
        <v>3.7777777777777777</v>
      </c>
      <c r="BP18" s="1">
        <v>3777777778</v>
      </c>
      <c r="BQ18" t="s">
        <v>74</v>
      </c>
      <c r="BR18" t="s">
        <v>75</v>
      </c>
      <c r="BS18">
        <v>20</v>
      </c>
      <c r="BT18" t="s">
        <v>86</v>
      </c>
      <c r="BU18" t="s">
        <v>152</v>
      </c>
      <c r="BV18" t="s">
        <v>77</v>
      </c>
      <c r="BW18" t="s">
        <v>78</v>
      </c>
      <c r="BX18" t="s">
        <v>79</v>
      </c>
      <c r="BY18" t="s">
        <v>151</v>
      </c>
      <c r="BZ18">
        <v>2024</v>
      </c>
    </row>
    <row r="19" spans="1:78" x14ac:dyDescent="0.2">
      <c r="A19" t="s">
        <v>172</v>
      </c>
      <c r="B19">
        <v>1618340536552</v>
      </c>
      <c r="C19">
        <v>1618341262560</v>
      </c>
      <c r="D19">
        <f>Table1[[#This Row],[endTime]]-Table1[[#This Row],[startTime]]</f>
        <v>726008</v>
      </c>
      <c r="E19" t="s">
        <v>73</v>
      </c>
      <c r="F19">
        <v>17</v>
      </c>
      <c r="K19">
        <v>4</v>
      </c>
      <c r="L19">
        <v>3</v>
      </c>
      <c r="M19">
        <v>4</v>
      </c>
      <c r="N19">
        <v>3</v>
      </c>
      <c r="O19">
        <v>4</v>
      </c>
      <c r="P19">
        <f t="shared" si="0"/>
        <v>3.6</v>
      </c>
      <c r="Q19">
        <v>5</v>
      </c>
      <c r="R19">
        <v>5</v>
      </c>
      <c r="S19">
        <v>2</v>
      </c>
      <c r="T19">
        <v>4</v>
      </c>
      <c r="U19">
        <v>4</v>
      </c>
      <c r="V19">
        <v>5</v>
      </c>
      <c r="W19">
        <v>5</v>
      </c>
      <c r="X19">
        <v>5</v>
      </c>
      <c r="Y19">
        <v>2</v>
      </c>
      <c r="Z19">
        <v>2</v>
      </c>
      <c r="AA19">
        <v>2</v>
      </c>
      <c r="AB19">
        <v>5</v>
      </c>
      <c r="AC19">
        <v>4</v>
      </c>
      <c r="AD19">
        <v>3</v>
      </c>
      <c r="AE19">
        <v>3</v>
      </c>
      <c r="AF19">
        <v>2</v>
      </c>
      <c r="AG19">
        <v>3</v>
      </c>
      <c r="AH19">
        <v>2</v>
      </c>
      <c r="AI19">
        <v>5</v>
      </c>
      <c r="AJ19">
        <v>2</v>
      </c>
      <c r="AK19">
        <v>2</v>
      </c>
      <c r="AL19">
        <v>3</v>
      </c>
      <c r="AM19">
        <v>4</v>
      </c>
      <c r="AN19">
        <v>2</v>
      </c>
      <c r="AO19">
        <v>2</v>
      </c>
      <c r="AP19">
        <v>4</v>
      </c>
      <c r="AQ19">
        <v>4</v>
      </c>
      <c r="AR19">
        <v>4</v>
      </c>
      <c r="AS19">
        <v>3</v>
      </c>
      <c r="AT19">
        <v>1</v>
      </c>
      <c r="AU19">
        <v>5</v>
      </c>
      <c r="AV19">
        <v>4</v>
      </c>
      <c r="AW19">
        <v>2</v>
      </c>
      <c r="AX19">
        <v>3</v>
      </c>
      <c r="AY19">
        <v>4</v>
      </c>
      <c r="AZ19">
        <v>3</v>
      </c>
      <c r="BA19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3.5</v>
      </c>
      <c r="BB19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2.6666666666666665</v>
      </c>
      <c r="BC19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3.7777777777777777</v>
      </c>
      <c r="BD19">
        <f>AVERAGE(Table1[[#This Row],[motivationPos05]],Table1[[#This Row],[motivationPos14]],Table1[[#This Row],[motivationPos21]],Table1[[#This Row],[motivationPos27]],Table1[[#This Row],[motivationPos32]],Table1[[#This Row],[motivationPos36]])</f>
        <v>3.3333333333333335</v>
      </c>
      <c r="BE19">
        <f>AVERAGE(Table1[[#This Row],[attention]:[satisfaction]])</f>
        <v>3.3194444444444442</v>
      </c>
      <c r="BF19">
        <v>5</v>
      </c>
      <c r="BG19">
        <v>5</v>
      </c>
      <c r="BH19">
        <v>3</v>
      </c>
      <c r="BI19">
        <v>4</v>
      </c>
      <c r="BJ19">
        <v>3</v>
      </c>
      <c r="BK19">
        <v>3</v>
      </c>
      <c r="BL19">
        <v>3</v>
      </c>
      <c r="BM19">
        <v>3</v>
      </c>
      <c r="BN19">
        <v>3</v>
      </c>
      <c r="BO19">
        <f t="shared" si="1"/>
        <v>3.5555555555555554</v>
      </c>
      <c r="BP19" s="1">
        <v>3555555556</v>
      </c>
      <c r="BQ19" t="s">
        <v>74</v>
      </c>
      <c r="BR19" t="s">
        <v>75</v>
      </c>
      <c r="BS19">
        <v>21</v>
      </c>
      <c r="BT19" t="s">
        <v>82</v>
      </c>
      <c r="BU19" t="s">
        <v>98</v>
      </c>
      <c r="BV19" t="s">
        <v>77</v>
      </c>
      <c r="BW19" t="s">
        <v>78</v>
      </c>
      <c r="BX19" t="s">
        <v>99</v>
      </c>
      <c r="BY19" t="s">
        <v>151</v>
      </c>
      <c r="BZ19">
        <v>2022.2</v>
      </c>
    </row>
    <row r="20" spans="1:78" x14ac:dyDescent="0.2">
      <c r="A20" t="s">
        <v>173</v>
      </c>
      <c r="B20">
        <v>1618340889093</v>
      </c>
      <c r="C20">
        <v>1618341672506</v>
      </c>
      <c r="D20">
        <f>Table1[[#This Row],[endTime]]-Table1[[#This Row],[startTime]]</f>
        <v>783413</v>
      </c>
      <c r="E20" t="s">
        <v>80</v>
      </c>
      <c r="F20">
        <v>16</v>
      </c>
      <c r="G20">
        <v>4</v>
      </c>
      <c r="H20">
        <v>5</v>
      </c>
      <c r="I20">
        <v>4</v>
      </c>
      <c r="J20">
        <v>4</v>
      </c>
      <c r="K20">
        <v>3</v>
      </c>
      <c r="L20">
        <v>4</v>
      </c>
      <c r="M20">
        <v>3</v>
      </c>
      <c r="N20">
        <v>4</v>
      </c>
      <c r="O20">
        <v>4</v>
      </c>
      <c r="P20">
        <f t="shared" si="0"/>
        <v>3.8888888888888888</v>
      </c>
      <c r="Q20">
        <v>5</v>
      </c>
      <c r="R20">
        <v>5</v>
      </c>
      <c r="S20">
        <v>3</v>
      </c>
      <c r="T20">
        <v>5</v>
      </c>
      <c r="U20">
        <v>4</v>
      </c>
      <c r="V20">
        <v>5</v>
      </c>
      <c r="W20">
        <v>4</v>
      </c>
      <c r="X20">
        <v>4</v>
      </c>
      <c r="Y20">
        <v>4</v>
      </c>
      <c r="Z20">
        <v>4</v>
      </c>
      <c r="AA20">
        <v>2</v>
      </c>
      <c r="AB20">
        <v>5</v>
      </c>
      <c r="AC20">
        <v>5</v>
      </c>
      <c r="AD20">
        <v>4</v>
      </c>
      <c r="AE20">
        <v>5</v>
      </c>
      <c r="AF20">
        <v>4</v>
      </c>
      <c r="AG20">
        <v>4</v>
      </c>
      <c r="AH20">
        <v>3</v>
      </c>
      <c r="AI20">
        <v>5</v>
      </c>
      <c r="AJ20">
        <v>4</v>
      </c>
      <c r="AK20">
        <v>4</v>
      </c>
      <c r="AL20">
        <v>5</v>
      </c>
      <c r="AM20">
        <v>4</v>
      </c>
      <c r="AN20">
        <v>2</v>
      </c>
      <c r="AO20">
        <v>4</v>
      </c>
      <c r="AP20">
        <v>3</v>
      </c>
      <c r="AQ20">
        <v>3</v>
      </c>
      <c r="AR20">
        <v>4</v>
      </c>
      <c r="AS20">
        <v>3</v>
      </c>
      <c r="AT20">
        <v>2</v>
      </c>
      <c r="AU20">
        <v>5</v>
      </c>
      <c r="AV20">
        <v>5</v>
      </c>
      <c r="AW20">
        <v>3</v>
      </c>
      <c r="AX20">
        <v>5</v>
      </c>
      <c r="AY20">
        <v>3</v>
      </c>
      <c r="AZ20">
        <v>4</v>
      </c>
      <c r="BA20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</v>
      </c>
      <c r="BB20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3.5555555555555554</v>
      </c>
      <c r="BC20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4.333333333333333</v>
      </c>
      <c r="BD20">
        <f>AVERAGE(Table1[[#This Row],[motivationPos05]],Table1[[#This Row],[motivationPos14]],Table1[[#This Row],[motivationPos21]],Table1[[#This Row],[motivationPos27]],Table1[[#This Row],[motivationPos32]],Table1[[#This Row],[motivationPos36]])</f>
        <v>4</v>
      </c>
      <c r="BE20">
        <f>AVERAGE(Table1[[#This Row],[attention]:[satisfaction]])</f>
        <v>3.9722222222222223</v>
      </c>
      <c r="BF20">
        <v>5</v>
      </c>
      <c r="BG20">
        <v>5</v>
      </c>
      <c r="BH20">
        <v>4</v>
      </c>
      <c r="BI20">
        <v>4</v>
      </c>
      <c r="BJ20">
        <v>4</v>
      </c>
      <c r="BK20">
        <v>5</v>
      </c>
      <c r="BL20">
        <v>5</v>
      </c>
      <c r="BM20">
        <v>5</v>
      </c>
      <c r="BN20">
        <v>5</v>
      </c>
      <c r="BO20">
        <f t="shared" si="1"/>
        <v>4.666666666666667</v>
      </c>
      <c r="BP20" s="1">
        <v>4666666667</v>
      </c>
      <c r="BQ20" t="s">
        <v>87</v>
      </c>
      <c r="BR20" t="s">
        <v>75</v>
      </c>
      <c r="BS20">
        <v>21</v>
      </c>
      <c r="BT20" t="s">
        <v>86</v>
      </c>
      <c r="BU20" t="s">
        <v>152</v>
      </c>
      <c r="BV20" t="s">
        <v>77</v>
      </c>
      <c r="BW20" t="s">
        <v>78</v>
      </c>
      <c r="BX20" t="s">
        <v>100</v>
      </c>
      <c r="BY20" t="s">
        <v>151</v>
      </c>
      <c r="BZ20">
        <v>2022</v>
      </c>
    </row>
    <row r="21" spans="1:78" x14ac:dyDescent="0.2">
      <c r="A21" t="s">
        <v>174</v>
      </c>
      <c r="B21">
        <v>1618342496592</v>
      </c>
      <c r="C21">
        <v>1618343326546</v>
      </c>
      <c r="D21">
        <f>Table1[[#This Row],[endTime]]-Table1[[#This Row],[startTime]]</f>
        <v>829954</v>
      </c>
      <c r="E21" t="s">
        <v>73</v>
      </c>
      <c r="F21">
        <v>15</v>
      </c>
      <c r="G21">
        <v>4</v>
      </c>
      <c r="H21">
        <v>2</v>
      </c>
      <c r="I21">
        <v>3</v>
      </c>
      <c r="J21">
        <v>2</v>
      </c>
      <c r="K21">
        <v>3</v>
      </c>
      <c r="L21">
        <v>2</v>
      </c>
      <c r="M21">
        <v>2</v>
      </c>
      <c r="N21">
        <v>5</v>
      </c>
      <c r="O21">
        <v>5</v>
      </c>
      <c r="P21">
        <f t="shared" si="0"/>
        <v>3.1111111111111112</v>
      </c>
      <c r="Q21">
        <v>4</v>
      </c>
      <c r="R21">
        <v>4</v>
      </c>
      <c r="S21">
        <v>3</v>
      </c>
      <c r="T21">
        <v>5</v>
      </c>
      <c r="U21">
        <v>5</v>
      </c>
      <c r="V21">
        <v>5</v>
      </c>
      <c r="W21">
        <v>5</v>
      </c>
      <c r="X21">
        <v>5</v>
      </c>
      <c r="Y21">
        <v>3</v>
      </c>
      <c r="Z21">
        <v>4</v>
      </c>
      <c r="AA21">
        <v>2</v>
      </c>
      <c r="AB21">
        <v>4</v>
      </c>
      <c r="AC21">
        <v>5</v>
      </c>
      <c r="AD21">
        <v>3</v>
      </c>
      <c r="AE21">
        <v>5</v>
      </c>
      <c r="AF21">
        <v>3</v>
      </c>
      <c r="AG21">
        <v>3</v>
      </c>
      <c r="AH21">
        <v>3</v>
      </c>
      <c r="AI21">
        <v>2</v>
      </c>
      <c r="AJ21">
        <v>5</v>
      </c>
      <c r="AK21">
        <v>4</v>
      </c>
      <c r="AL21">
        <v>4</v>
      </c>
      <c r="AM21">
        <v>3</v>
      </c>
      <c r="AN21">
        <v>2</v>
      </c>
      <c r="AO21">
        <v>4</v>
      </c>
      <c r="AP21">
        <v>4</v>
      </c>
      <c r="AQ21">
        <v>2</v>
      </c>
      <c r="AR21">
        <v>3</v>
      </c>
      <c r="AS21">
        <v>2</v>
      </c>
      <c r="AT21">
        <v>3</v>
      </c>
      <c r="AU21">
        <v>5</v>
      </c>
      <c r="AV21">
        <v>4</v>
      </c>
      <c r="AW21">
        <v>3</v>
      </c>
      <c r="AX21">
        <v>5</v>
      </c>
      <c r="AY21">
        <v>3</v>
      </c>
      <c r="AZ21">
        <v>5</v>
      </c>
      <c r="BA21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3.6666666666666665</v>
      </c>
      <c r="BB21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3.4444444444444446</v>
      </c>
      <c r="BC21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</v>
      </c>
      <c r="BD21">
        <f>AVERAGE(Table1[[#This Row],[motivationPos05]],Table1[[#This Row],[motivationPos14]],Table1[[#This Row],[motivationPos21]],Table1[[#This Row],[motivationPos27]],Table1[[#This Row],[motivationPos32]],Table1[[#This Row],[motivationPos36]])</f>
        <v>3.8333333333333335</v>
      </c>
      <c r="BE21">
        <f>AVERAGE(Table1[[#This Row],[attention]:[satisfaction]])</f>
        <v>3.7361111111111112</v>
      </c>
      <c r="BF21">
        <v>3</v>
      </c>
      <c r="BG21">
        <v>1</v>
      </c>
      <c r="BH21">
        <v>5</v>
      </c>
      <c r="BI21">
        <v>2</v>
      </c>
      <c r="BJ21">
        <v>5</v>
      </c>
      <c r="BK21">
        <v>5</v>
      </c>
      <c r="BL21">
        <v>4</v>
      </c>
      <c r="BM21">
        <v>5</v>
      </c>
      <c r="BN21">
        <v>4</v>
      </c>
      <c r="BO21">
        <f t="shared" si="1"/>
        <v>3.7777777777777777</v>
      </c>
      <c r="BP21" s="1">
        <v>3777777778</v>
      </c>
      <c r="BQ21" t="s">
        <v>74</v>
      </c>
      <c r="BR21" t="s">
        <v>75</v>
      </c>
      <c r="BS21">
        <v>20</v>
      </c>
      <c r="BT21" t="s">
        <v>86</v>
      </c>
      <c r="BU21" t="s">
        <v>152</v>
      </c>
      <c r="BV21" t="s">
        <v>77</v>
      </c>
      <c r="BW21" t="s">
        <v>78</v>
      </c>
      <c r="BX21" t="s">
        <v>101</v>
      </c>
      <c r="BY21" t="s">
        <v>85</v>
      </c>
    </row>
    <row r="22" spans="1:78" x14ac:dyDescent="0.2">
      <c r="A22" t="s">
        <v>175</v>
      </c>
      <c r="B22">
        <v>1618342783074</v>
      </c>
      <c r="C22">
        <v>1618343524506</v>
      </c>
      <c r="D22">
        <f>Table1[[#This Row],[endTime]]-Table1[[#This Row],[startTime]]</f>
        <v>741432</v>
      </c>
      <c r="E22" t="s">
        <v>90</v>
      </c>
      <c r="F22">
        <v>15</v>
      </c>
      <c r="G22">
        <v>4</v>
      </c>
      <c r="H22">
        <v>3</v>
      </c>
      <c r="I22">
        <v>4</v>
      </c>
      <c r="J22">
        <v>3</v>
      </c>
      <c r="K22">
        <v>3</v>
      </c>
      <c r="L22">
        <v>2</v>
      </c>
      <c r="M22">
        <v>3</v>
      </c>
      <c r="N22">
        <v>5</v>
      </c>
      <c r="O22">
        <v>5</v>
      </c>
      <c r="P22">
        <f t="shared" si="0"/>
        <v>3.5555555555555554</v>
      </c>
      <c r="Q22">
        <v>5</v>
      </c>
      <c r="R22">
        <v>5</v>
      </c>
      <c r="S22">
        <v>1</v>
      </c>
      <c r="T22">
        <v>5</v>
      </c>
      <c r="U22">
        <v>4</v>
      </c>
      <c r="V22">
        <v>2</v>
      </c>
      <c r="W22">
        <v>4</v>
      </c>
      <c r="X22">
        <v>4</v>
      </c>
      <c r="Y22">
        <v>2</v>
      </c>
      <c r="Z22">
        <v>4</v>
      </c>
      <c r="AA22">
        <v>2</v>
      </c>
      <c r="AB22">
        <v>3</v>
      </c>
      <c r="AC22">
        <v>4</v>
      </c>
      <c r="AD22">
        <v>4</v>
      </c>
      <c r="AE22">
        <v>4</v>
      </c>
      <c r="AF22">
        <v>4</v>
      </c>
      <c r="AG22">
        <v>2</v>
      </c>
      <c r="AH22">
        <v>1</v>
      </c>
      <c r="AI22">
        <v>5</v>
      </c>
      <c r="AJ22">
        <v>2</v>
      </c>
      <c r="AK22">
        <v>2</v>
      </c>
      <c r="AL22">
        <v>1</v>
      </c>
      <c r="AM22">
        <v>1</v>
      </c>
      <c r="AN22">
        <v>1</v>
      </c>
      <c r="AO22">
        <v>5</v>
      </c>
      <c r="AP22">
        <v>2</v>
      </c>
      <c r="AQ22">
        <v>5</v>
      </c>
      <c r="AR22">
        <v>2</v>
      </c>
      <c r="AS22">
        <v>1</v>
      </c>
      <c r="AT22">
        <v>2</v>
      </c>
      <c r="AU22">
        <v>1</v>
      </c>
      <c r="AV22">
        <v>4</v>
      </c>
      <c r="AW22">
        <v>1</v>
      </c>
      <c r="AX22">
        <v>2</v>
      </c>
      <c r="AY22">
        <v>2</v>
      </c>
      <c r="AZ22">
        <v>3</v>
      </c>
      <c r="BA22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2.3333333333333335</v>
      </c>
      <c r="BB22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2.1111111111111112</v>
      </c>
      <c r="BC22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22">
        <f>AVERAGE(Table1[[#This Row],[motivationPos05]],Table1[[#This Row],[motivationPos14]],Table1[[#This Row],[motivationPos21]],Table1[[#This Row],[motivationPos27]],Table1[[#This Row],[motivationPos32]],Table1[[#This Row],[motivationPos36]])</f>
        <v>3.6666666666666665</v>
      </c>
      <c r="BE22">
        <f>AVERAGE(Table1[[#This Row],[attention]:[satisfaction]])</f>
        <v>2.9444444444444442</v>
      </c>
      <c r="BF22">
        <v>1</v>
      </c>
      <c r="BG22">
        <v>2</v>
      </c>
      <c r="BH22">
        <v>3</v>
      </c>
      <c r="BI22">
        <v>4</v>
      </c>
      <c r="BJ22">
        <v>5</v>
      </c>
      <c r="BK22">
        <v>4</v>
      </c>
      <c r="BL22">
        <v>3</v>
      </c>
      <c r="BM22">
        <v>3</v>
      </c>
      <c r="BN22">
        <v>1</v>
      </c>
      <c r="BO22">
        <f t="shared" si="1"/>
        <v>2.8888888888888888</v>
      </c>
      <c r="BP22" s="1">
        <v>2888888889</v>
      </c>
      <c r="BQ22" t="s">
        <v>87</v>
      </c>
      <c r="BR22" t="s">
        <v>91</v>
      </c>
      <c r="BS22">
        <v>18</v>
      </c>
      <c r="BT22" t="s">
        <v>82</v>
      </c>
      <c r="BU22" t="s">
        <v>152</v>
      </c>
      <c r="BV22" t="s">
        <v>77</v>
      </c>
      <c r="BW22" t="s">
        <v>78</v>
      </c>
      <c r="BX22" t="s">
        <v>79</v>
      </c>
      <c r="BY22" t="s">
        <v>151</v>
      </c>
      <c r="BZ22">
        <v>2025</v>
      </c>
    </row>
    <row r="23" spans="1:78" x14ac:dyDescent="0.2">
      <c r="A23" t="s">
        <v>176</v>
      </c>
      <c r="B23">
        <v>1618343456477</v>
      </c>
      <c r="C23">
        <v>1618343932662</v>
      </c>
      <c r="D23">
        <f>Table1[[#This Row],[endTime]]-Table1[[#This Row],[startTime]]</f>
        <v>476185</v>
      </c>
      <c r="E23" t="s">
        <v>80</v>
      </c>
      <c r="F23">
        <v>15</v>
      </c>
      <c r="G23">
        <v>5</v>
      </c>
      <c r="H23">
        <v>3</v>
      </c>
      <c r="I23">
        <v>5</v>
      </c>
      <c r="J23">
        <v>5</v>
      </c>
      <c r="K23">
        <v>3</v>
      </c>
      <c r="L23">
        <v>4</v>
      </c>
      <c r="M23">
        <v>5</v>
      </c>
      <c r="N23">
        <v>3</v>
      </c>
      <c r="O23">
        <v>5</v>
      </c>
      <c r="P23">
        <f t="shared" si="0"/>
        <v>4.2222222222222223</v>
      </c>
      <c r="Q23">
        <v>5</v>
      </c>
      <c r="R23">
        <v>5</v>
      </c>
      <c r="S23">
        <v>3</v>
      </c>
      <c r="T23">
        <v>5</v>
      </c>
      <c r="U23">
        <v>5</v>
      </c>
      <c r="V23">
        <v>3</v>
      </c>
      <c r="W23">
        <v>4</v>
      </c>
      <c r="X23">
        <v>5</v>
      </c>
      <c r="Y23">
        <v>5</v>
      </c>
      <c r="Z23">
        <v>5</v>
      </c>
      <c r="AA23">
        <v>5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5</v>
      </c>
      <c r="AI23">
        <v>5</v>
      </c>
      <c r="AJ23">
        <v>5</v>
      </c>
      <c r="AK23">
        <v>5</v>
      </c>
      <c r="AL23">
        <v>5</v>
      </c>
      <c r="AM23">
        <v>5</v>
      </c>
      <c r="AN23">
        <v>5</v>
      </c>
      <c r="AO23">
        <v>3</v>
      </c>
      <c r="AP23">
        <v>5</v>
      </c>
      <c r="AQ23">
        <v>2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5</v>
      </c>
      <c r="AX23">
        <v>5</v>
      </c>
      <c r="AY23">
        <v>5</v>
      </c>
      <c r="AZ23">
        <v>5</v>
      </c>
      <c r="BA23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5</v>
      </c>
      <c r="BB23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4.75</v>
      </c>
      <c r="BC23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4.4444444444444446</v>
      </c>
      <c r="BD23">
        <f>AVERAGE(Table1[[#This Row],[motivationPos05]],Table1[[#This Row],[motivationPos14]],Table1[[#This Row],[motivationPos21]],Table1[[#This Row],[motivationPos27]],Table1[[#This Row],[motivationPos32]],Table1[[#This Row],[motivationPos36]])</f>
        <v>4.5</v>
      </c>
      <c r="BE23">
        <f>AVERAGE(Table1[[#This Row],[attention]:[satisfaction]])</f>
        <v>4.6736111111111107</v>
      </c>
      <c r="BF23">
        <v>5</v>
      </c>
      <c r="BG23">
        <v>5</v>
      </c>
      <c r="BH23">
        <v>5</v>
      </c>
      <c r="BI23">
        <v>5</v>
      </c>
      <c r="BJ23">
        <v>2</v>
      </c>
      <c r="BK23">
        <v>5</v>
      </c>
      <c r="BL23">
        <v>5</v>
      </c>
      <c r="BM23">
        <v>5</v>
      </c>
      <c r="BN23">
        <v>3</v>
      </c>
      <c r="BO23">
        <f t="shared" si="1"/>
        <v>4.4444444444444446</v>
      </c>
      <c r="BP23" s="1">
        <v>4444444444</v>
      </c>
      <c r="BQ23" t="s">
        <v>74</v>
      </c>
      <c r="BR23" t="s">
        <v>88</v>
      </c>
      <c r="BS23">
        <v>23</v>
      </c>
      <c r="BT23" t="s">
        <v>89</v>
      </c>
      <c r="BU23" t="s">
        <v>152</v>
      </c>
      <c r="BV23" t="s">
        <v>77</v>
      </c>
      <c r="BW23" t="s">
        <v>78</v>
      </c>
      <c r="BX23" t="s">
        <v>79</v>
      </c>
      <c r="BY23" t="s">
        <v>151</v>
      </c>
      <c r="BZ23">
        <v>2022</v>
      </c>
    </row>
    <row r="24" spans="1:78" x14ac:dyDescent="0.2">
      <c r="A24" t="s">
        <v>177</v>
      </c>
      <c r="B24">
        <v>1618348844152</v>
      </c>
      <c r="C24">
        <v>1618349763882</v>
      </c>
      <c r="D24">
        <f>Table1[[#This Row],[endTime]]-Table1[[#This Row],[startTime]]</f>
        <v>919730</v>
      </c>
      <c r="E24" t="s">
        <v>73</v>
      </c>
      <c r="F24">
        <v>13</v>
      </c>
      <c r="G24">
        <v>2</v>
      </c>
      <c r="H24">
        <v>2</v>
      </c>
      <c r="I24">
        <v>4</v>
      </c>
      <c r="J24">
        <v>3</v>
      </c>
      <c r="K24">
        <v>1</v>
      </c>
      <c r="L24">
        <v>1</v>
      </c>
      <c r="M24">
        <v>2</v>
      </c>
      <c r="N24">
        <v>5</v>
      </c>
      <c r="O24">
        <v>5</v>
      </c>
      <c r="P24">
        <f t="shared" si="0"/>
        <v>2.7777777777777777</v>
      </c>
      <c r="Q24">
        <v>5</v>
      </c>
      <c r="R24">
        <v>4</v>
      </c>
      <c r="S24">
        <v>5</v>
      </c>
      <c r="T24">
        <v>2</v>
      </c>
      <c r="U24">
        <v>5</v>
      </c>
      <c r="V24">
        <v>5</v>
      </c>
      <c r="W24">
        <v>3</v>
      </c>
      <c r="X24">
        <v>5</v>
      </c>
      <c r="Y24">
        <v>5</v>
      </c>
      <c r="Z24">
        <v>5</v>
      </c>
      <c r="AA24">
        <v>3</v>
      </c>
      <c r="AB24">
        <v>5</v>
      </c>
      <c r="AC24">
        <v>5</v>
      </c>
      <c r="AD24">
        <v>3</v>
      </c>
      <c r="AE24">
        <v>5</v>
      </c>
      <c r="AF24">
        <v>5</v>
      </c>
      <c r="AG24">
        <v>5</v>
      </c>
      <c r="AH24">
        <v>3</v>
      </c>
      <c r="AI24">
        <v>5</v>
      </c>
      <c r="AJ24">
        <v>5</v>
      </c>
      <c r="AK24">
        <v>5</v>
      </c>
      <c r="AL24">
        <v>3</v>
      </c>
      <c r="AM24">
        <v>5</v>
      </c>
      <c r="AN24">
        <v>4</v>
      </c>
      <c r="AO24">
        <v>3</v>
      </c>
      <c r="AP24">
        <v>5</v>
      </c>
      <c r="AQ24">
        <v>5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2</v>
      </c>
      <c r="AX24">
        <v>3</v>
      </c>
      <c r="AY24">
        <v>5</v>
      </c>
      <c r="AZ24">
        <v>5</v>
      </c>
      <c r="BA24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4.5</v>
      </c>
      <c r="BB24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4.4444444444444446</v>
      </c>
      <c r="BC24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</v>
      </c>
      <c r="BD24">
        <f>AVERAGE(Table1[[#This Row],[motivationPos05]],Table1[[#This Row],[motivationPos14]],Table1[[#This Row],[motivationPos21]],Table1[[#This Row],[motivationPos27]],Table1[[#This Row],[motivationPos32]],Table1[[#This Row],[motivationPos36]])</f>
        <v>4.666666666666667</v>
      </c>
      <c r="BE24">
        <f>AVERAGE(Table1[[#This Row],[attention]:[satisfaction]])</f>
        <v>4.4027777777777777</v>
      </c>
      <c r="BF24">
        <v>5</v>
      </c>
      <c r="BG24">
        <v>5</v>
      </c>
      <c r="BH24">
        <v>5</v>
      </c>
      <c r="BI24">
        <v>5</v>
      </c>
      <c r="BJ24">
        <v>4</v>
      </c>
      <c r="BK24">
        <v>5</v>
      </c>
      <c r="BL24">
        <v>5</v>
      </c>
      <c r="BM24">
        <v>5</v>
      </c>
      <c r="BN24">
        <v>5</v>
      </c>
      <c r="BO24">
        <f t="shared" si="1"/>
        <v>4.8888888888888893</v>
      </c>
      <c r="BP24" s="1">
        <v>4888888889</v>
      </c>
      <c r="BQ24" t="s">
        <v>87</v>
      </c>
      <c r="BR24" t="s">
        <v>88</v>
      </c>
      <c r="BS24">
        <v>20</v>
      </c>
      <c r="BT24" t="s">
        <v>86</v>
      </c>
      <c r="BU24" t="s">
        <v>152</v>
      </c>
      <c r="BV24" t="s">
        <v>77</v>
      </c>
      <c r="BW24" t="s">
        <v>78</v>
      </c>
      <c r="BX24" t="s">
        <v>79</v>
      </c>
      <c r="BY24" t="s">
        <v>151</v>
      </c>
      <c r="BZ24">
        <v>2023</v>
      </c>
    </row>
    <row r="25" spans="1:78" x14ac:dyDescent="0.2">
      <c r="A25" t="s">
        <v>178</v>
      </c>
      <c r="B25">
        <v>1618356219255</v>
      </c>
      <c r="C25">
        <v>1618356780045</v>
      </c>
      <c r="D25">
        <f>Table1[[#This Row],[endTime]]-Table1[[#This Row],[startTime]]</f>
        <v>560790</v>
      </c>
      <c r="E25" t="s">
        <v>80</v>
      </c>
      <c r="F25">
        <v>15</v>
      </c>
      <c r="G25">
        <v>3</v>
      </c>
      <c r="H25">
        <v>2</v>
      </c>
      <c r="I25">
        <v>3</v>
      </c>
      <c r="J25">
        <v>3</v>
      </c>
      <c r="K25">
        <v>4</v>
      </c>
      <c r="L25">
        <v>2</v>
      </c>
      <c r="M25">
        <v>3</v>
      </c>
      <c r="N25">
        <v>4</v>
      </c>
      <c r="O25">
        <v>4</v>
      </c>
      <c r="P25">
        <f t="shared" si="0"/>
        <v>3.1111111111111112</v>
      </c>
      <c r="Q25">
        <v>5</v>
      </c>
      <c r="R25">
        <v>5</v>
      </c>
      <c r="S25">
        <v>5</v>
      </c>
      <c r="T25">
        <v>3</v>
      </c>
      <c r="U25">
        <v>4</v>
      </c>
      <c r="V25">
        <v>5</v>
      </c>
      <c r="W25">
        <v>5</v>
      </c>
      <c r="X25">
        <v>5</v>
      </c>
      <c r="Y25">
        <v>5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5</v>
      </c>
      <c r="AF25">
        <v>5</v>
      </c>
      <c r="AG25">
        <v>5</v>
      </c>
      <c r="AH25">
        <v>1</v>
      </c>
      <c r="AI25">
        <v>3</v>
      </c>
      <c r="AJ25">
        <v>5</v>
      </c>
      <c r="AK25">
        <v>5</v>
      </c>
      <c r="AL25">
        <v>5</v>
      </c>
      <c r="AM25">
        <v>4</v>
      </c>
      <c r="AN25">
        <v>2</v>
      </c>
      <c r="AO25">
        <v>4</v>
      </c>
      <c r="AP25">
        <v>5</v>
      </c>
      <c r="AQ25">
        <v>4</v>
      </c>
      <c r="AR25">
        <v>4</v>
      </c>
      <c r="AS25">
        <v>5</v>
      </c>
      <c r="AT25">
        <v>4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4.666666666666667</v>
      </c>
      <c r="BB25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4.333333333333333</v>
      </c>
      <c r="BC25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4.4444444444444446</v>
      </c>
      <c r="BD25">
        <f>AVERAGE(Table1[[#This Row],[motivationPos05]],Table1[[#This Row],[motivationPos14]],Table1[[#This Row],[motivationPos21]],Table1[[#This Row],[motivationPos27]],Table1[[#This Row],[motivationPos32]],Table1[[#This Row],[motivationPos36]])</f>
        <v>4.666666666666667</v>
      </c>
      <c r="BE25">
        <f>AVERAGE(Table1[[#This Row],[attention]:[satisfaction]])</f>
        <v>4.5277777777777777</v>
      </c>
      <c r="BF25">
        <v>5</v>
      </c>
      <c r="BG25">
        <v>3</v>
      </c>
      <c r="BH25">
        <v>5</v>
      </c>
      <c r="BI25">
        <v>4</v>
      </c>
      <c r="BJ25">
        <v>5</v>
      </c>
      <c r="BK25">
        <v>5</v>
      </c>
      <c r="BL25">
        <v>5</v>
      </c>
      <c r="BM25">
        <v>4</v>
      </c>
      <c r="BN25">
        <v>5</v>
      </c>
      <c r="BO25">
        <f t="shared" si="1"/>
        <v>4.5555555555555554</v>
      </c>
      <c r="BP25" s="1">
        <v>4555555556</v>
      </c>
      <c r="BQ25" t="s">
        <v>87</v>
      </c>
      <c r="BR25" t="s">
        <v>75</v>
      </c>
      <c r="BS25">
        <v>36</v>
      </c>
      <c r="BT25" t="s">
        <v>86</v>
      </c>
      <c r="BU25" t="s">
        <v>102</v>
      </c>
      <c r="BV25" t="s">
        <v>92</v>
      </c>
      <c r="BW25" t="s">
        <v>103</v>
      </c>
      <c r="BY25" t="s">
        <v>151</v>
      </c>
    </row>
    <row r="26" spans="1:78" x14ac:dyDescent="0.2">
      <c r="A26" t="s">
        <v>179</v>
      </c>
      <c r="B26">
        <v>1618356509961</v>
      </c>
      <c r="C26">
        <v>1618357408981</v>
      </c>
      <c r="D26">
        <f>Table1[[#This Row],[endTime]]-Table1[[#This Row],[startTime]]</f>
        <v>899020</v>
      </c>
      <c r="E26" t="s">
        <v>80</v>
      </c>
      <c r="F26">
        <v>16</v>
      </c>
      <c r="G26">
        <v>4</v>
      </c>
      <c r="H26">
        <v>2</v>
      </c>
      <c r="I26">
        <v>4</v>
      </c>
      <c r="J26">
        <v>3</v>
      </c>
      <c r="K26">
        <v>3</v>
      </c>
      <c r="L26">
        <v>4</v>
      </c>
      <c r="M26">
        <v>4</v>
      </c>
      <c r="N26">
        <v>5</v>
      </c>
      <c r="O26">
        <v>5</v>
      </c>
      <c r="P26">
        <f t="shared" si="0"/>
        <v>3.7777777777777777</v>
      </c>
      <c r="Q26">
        <v>5</v>
      </c>
      <c r="R26">
        <v>5</v>
      </c>
      <c r="S26">
        <v>3</v>
      </c>
      <c r="T26">
        <v>3</v>
      </c>
      <c r="U26">
        <v>4</v>
      </c>
      <c r="V26">
        <v>5</v>
      </c>
      <c r="W26">
        <v>1</v>
      </c>
      <c r="X26">
        <v>5</v>
      </c>
      <c r="Y26">
        <v>5</v>
      </c>
      <c r="Z26">
        <v>4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4</v>
      </c>
      <c r="AH26">
        <v>3</v>
      </c>
      <c r="AI26">
        <v>2</v>
      </c>
      <c r="AJ26">
        <v>5</v>
      </c>
      <c r="AK26">
        <v>5</v>
      </c>
      <c r="AL26">
        <v>4</v>
      </c>
      <c r="AM26">
        <v>5</v>
      </c>
      <c r="AN26">
        <v>5</v>
      </c>
      <c r="AO26">
        <v>5</v>
      </c>
      <c r="AP26">
        <v>4</v>
      </c>
      <c r="AQ26">
        <v>1</v>
      </c>
      <c r="AR26">
        <v>5</v>
      </c>
      <c r="AS26">
        <v>1</v>
      </c>
      <c r="AT26">
        <v>2</v>
      </c>
      <c r="AU26">
        <v>1</v>
      </c>
      <c r="AV26">
        <v>4</v>
      </c>
      <c r="AW26">
        <v>3</v>
      </c>
      <c r="AX26">
        <v>2</v>
      </c>
      <c r="AY26">
        <v>4</v>
      </c>
      <c r="AZ26">
        <v>5</v>
      </c>
      <c r="BA26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4.166666666666667</v>
      </c>
      <c r="BB26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</v>
      </c>
      <c r="BC26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3.3333333333333335</v>
      </c>
      <c r="BD26">
        <f>AVERAGE(Table1[[#This Row],[motivationPos05]],Table1[[#This Row],[motivationPos14]],Table1[[#This Row],[motivationPos21]],Table1[[#This Row],[motivationPos27]],Table1[[#This Row],[motivationPos32]],Table1[[#This Row],[motivationPos36]])</f>
        <v>4</v>
      </c>
      <c r="BE26">
        <f>AVERAGE(Table1[[#This Row],[attention]:[satisfaction]])</f>
        <v>3.8750000000000004</v>
      </c>
      <c r="BF26">
        <v>4</v>
      </c>
      <c r="BG26">
        <v>2</v>
      </c>
      <c r="BH26">
        <v>4</v>
      </c>
      <c r="BI26">
        <v>4</v>
      </c>
      <c r="BJ26">
        <v>5</v>
      </c>
      <c r="BK26">
        <v>5</v>
      </c>
      <c r="BL26">
        <v>4</v>
      </c>
      <c r="BM26">
        <v>4</v>
      </c>
      <c r="BN26">
        <v>4</v>
      </c>
      <c r="BO26">
        <f t="shared" si="1"/>
        <v>4</v>
      </c>
      <c r="BP26">
        <v>4</v>
      </c>
      <c r="BQ26" t="s">
        <v>74</v>
      </c>
      <c r="BR26" t="s">
        <v>88</v>
      </c>
      <c r="BS26">
        <v>20</v>
      </c>
      <c r="BT26" t="s">
        <v>82</v>
      </c>
      <c r="BU26" t="s">
        <v>152</v>
      </c>
      <c r="BV26" t="s">
        <v>77</v>
      </c>
      <c r="BW26" t="s">
        <v>78</v>
      </c>
      <c r="BX26" t="s">
        <v>104</v>
      </c>
      <c r="BY26" t="s">
        <v>151</v>
      </c>
      <c r="BZ26">
        <v>2022</v>
      </c>
    </row>
    <row r="27" spans="1:78" x14ac:dyDescent="0.2">
      <c r="A27" t="s">
        <v>180</v>
      </c>
      <c r="B27">
        <v>1618358342240</v>
      </c>
      <c r="C27">
        <v>1618359398506</v>
      </c>
      <c r="D27">
        <f>Table1[[#This Row],[endTime]]-Table1[[#This Row],[startTime]]</f>
        <v>1056266</v>
      </c>
      <c r="E27" t="s">
        <v>90</v>
      </c>
      <c r="F27">
        <v>18</v>
      </c>
      <c r="G27">
        <v>4</v>
      </c>
      <c r="H27">
        <v>3</v>
      </c>
      <c r="I27">
        <v>4</v>
      </c>
      <c r="J27">
        <v>3</v>
      </c>
      <c r="K27">
        <v>4</v>
      </c>
      <c r="L27">
        <v>2</v>
      </c>
      <c r="M27">
        <v>5</v>
      </c>
      <c r="N27">
        <v>3</v>
      </c>
      <c r="O27">
        <v>3</v>
      </c>
      <c r="P27">
        <f t="shared" si="0"/>
        <v>3.4444444444444446</v>
      </c>
      <c r="Q27">
        <v>3</v>
      </c>
      <c r="R27">
        <v>2</v>
      </c>
      <c r="S27">
        <v>2</v>
      </c>
      <c r="T27">
        <v>4</v>
      </c>
      <c r="U27">
        <v>4</v>
      </c>
      <c r="V27">
        <v>3</v>
      </c>
      <c r="W27">
        <v>4</v>
      </c>
      <c r="X27">
        <v>3</v>
      </c>
      <c r="Y27">
        <v>1</v>
      </c>
      <c r="Z27">
        <v>3</v>
      </c>
      <c r="AA27">
        <v>2</v>
      </c>
      <c r="AB27">
        <v>4</v>
      </c>
      <c r="AC27">
        <v>3</v>
      </c>
      <c r="AD27">
        <v>3</v>
      </c>
      <c r="AE27">
        <v>3</v>
      </c>
      <c r="AF27">
        <v>2</v>
      </c>
      <c r="AG27">
        <v>4</v>
      </c>
      <c r="AH27">
        <v>2</v>
      </c>
      <c r="AI27">
        <v>3</v>
      </c>
      <c r="AJ27">
        <v>3</v>
      </c>
      <c r="AK27">
        <v>4</v>
      </c>
      <c r="AL27">
        <v>4</v>
      </c>
      <c r="AM27">
        <v>3</v>
      </c>
      <c r="AN27">
        <v>2</v>
      </c>
      <c r="AO27">
        <v>3</v>
      </c>
      <c r="AP27">
        <v>5</v>
      </c>
      <c r="AQ27">
        <v>1</v>
      </c>
      <c r="AR27">
        <v>3</v>
      </c>
      <c r="AS27">
        <v>5</v>
      </c>
      <c r="AT27">
        <v>1</v>
      </c>
      <c r="AU27">
        <v>5</v>
      </c>
      <c r="AV27">
        <v>4</v>
      </c>
      <c r="AW27">
        <v>3</v>
      </c>
      <c r="AX27">
        <v>4</v>
      </c>
      <c r="AY27">
        <v>2</v>
      </c>
      <c r="AZ27">
        <v>4</v>
      </c>
      <c r="BA27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3.3333333333333335</v>
      </c>
      <c r="BB27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2.5555555555555554</v>
      </c>
      <c r="BC27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3.1111111111111112</v>
      </c>
      <c r="BD27">
        <f>AVERAGE(Table1[[#This Row],[motivationPos05]],Table1[[#This Row],[motivationPos14]],Table1[[#This Row],[motivationPos21]],Table1[[#This Row],[motivationPos27]],Table1[[#This Row],[motivationPos32]],Table1[[#This Row],[motivationPos36]])</f>
        <v>3.3333333333333335</v>
      </c>
      <c r="BE27">
        <f>AVERAGE(Table1[[#This Row],[attention]:[satisfaction]])</f>
        <v>3.0833333333333335</v>
      </c>
      <c r="BF27">
        <v>5</v>
      </c>
      <c r="BG27">
        <v>5</v>
      </c>
      <c r="BH27">
        <v>3</v>
      </c>
      <c r="BI27">
        <v>4</v>
      </c>
      <c r="BJ27">
        <v>4</v>
      </c>
      <c r="BK27">
        <v>4</v>
      </c>
      <c r="BL27">
        <v>3</v>
      </c>
      <c r="BM27">
        <v>4</v>
      </c>
      <c r="BN27">
        <v>5</v>
      </c>
      <c r="BO27">
        <f t="shared" si="1"/>
        <v>4.1111111111111107</v>
      </c>
      <c r="BP27" s="1">
        <v>4111111111</v>
      </c>
      <c r="BQ27" t="s">
        <v>74</v>
      </c>
      <c r="BR27" t="s">
        <v>91</v>
      </c>
      <c r="BS27">
        <v>54</v>
      </c>
      <c r="BT27" t="s">
        <v>82</v>
      </c>
      <c r="BU27" t="s">
        <v>105</v>
      </c>
      <c r="BV27" t="s">
        <v>92</v>
      </c>
      <c r="BW27" t="s">
        <v>78</v>
      </c>
      <c r="BX27" t="s">
        <v>106</v>
      </c>
      <c r="BY27" t="s">
        <v>97</v>
      </c>
      <c r="BZ27">
        <v>2021</v>
      </c>
    </row>
    <row r="28" spans="1:78" x14ac:dyDescent="0.2">
      <c r="A28" t="s">
        <v>181</v>
      </c>
      <c r="B28">
        <v>1618359441908</v>
      </c>
      <c r="C28">
        <v>1618360079321</v>
      </c>
      <c r="D28">
        <f>Table1[[#This Row],[endTime]]-Table1[[#This Row],[startTime]]</f>
        <v>637413</v>
      </c>
      <c r="E28" t="s">
        <v>90</v>
      </c>
      <c r="F28">
        <v>9</v>
      </c>
      <c r="G28">
        <v>4</v>
      </c>
      <c r="H28">
        <v>2</v>
      </c>
      <c r="I28">
        <v>5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f t="shared" si="0"/>
        <v>3.8888888888888888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3</v>
      </c>
      <c r="X28">
        <v>5</v>
      </c>
      <c r="Y28">
        <v>5</v>
      </c>
      <c r="Z28">
        <v>5</v>
      </c>
      <c r="AA28">
        <v>5</v>
      </c>
      <c r="AB28">
        <v>4</v>
      </c>
      <c r="AC28">
        <v>5</v>
      </c>
      <c r="AD28">
        <v>4</v>
      </c>
      <c r="AE28">
        <v>5</v>
      </c>
      <c r="AF28">
        <v>4</v>
      </c>
      <c r="AG28">
        <v>5</v>
      </c>
      <c r="AH28">
        <v>4</v>
      </c>
      <c r="AI28">
        <v>1</v>
      </c>
      <c r="AJ28">
        <v>4</v>
      </c>
      <c r="AK28">
        <v>5</v>
      </c>
      <c r="AL28">
        <v>4</v>
      </c>
      <c r="AM28">
        <v>5</v>
      </c>
      <c r="AN28">
        <v>3</v>
      </c>
      <c r="AO28">
        <v>4</v>
      </c>
      <c r="AP28">
        <v>5</v>
      </c>
      <c r="AQ28">
        <v>5</v>
      </c>
      <c r="AR28">
        <v>5</v>
      </c>
      <c r="AS28">
        <v>5</v>
      </c>
      <c r="AT28">
        <v>3</v>
      </c>
      <c r="AU28">
        <v>5</v>
      </c>
      <c r="AV28">
        <v>5</v>
      </c>
      <c r="AW28">
        <v>5</v>
      </c>
      <c r="AX28">
        <v>4</v>
      </c>
      <c r="AY28">
        <v>5</v>
      </c>
      <c r="AZ28">
        <v>5</v>
      </c>
      <c r="BA28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4.583333333333333</v>
      </c>
      <c r="BB28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4.5555555555555554</v>
      </c>
      <c r="BC28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4.1111111111111107</v>
      </c>
      <c r="BD28">
        <f>AVERAGE(Table1[[#This Row],[motivationPos05]],Table1[[#This Row],[motivationPos14]],Table1[[#This Row],[motivationPos21]],Table1[[#This Row],[motivationPos27]],Table1[[#This Row],[motivationPos32]],Table1[[#This Row],[motivationPos36]])</f>
        <v>4.833333333333333</v>
      </c>
      <c r="BE28">
        <f>AVERAGE(Table1[[#This Row],[attention]:[satisfaction]])</f>
        <v>4.520833333333333</v>
      </c>
      <c r="BF28">
        <v>5</v>
      </c>
      <c r="BG28">
        <v>5</v>
      </c>
      <c r="BH28">
        <v>4</v>
      </c>
      <c r="BI28">
        <v>4</v>
      </c>
      <c r="BJ28">
        <v>2</v>
      </c>
      <c r="BK28">
        <v>5</v>
      </c>
      <c r="BL28">
        <v>5</v>
      </c>
      <c r="BM28">
        <v>4</v>
      </c>
      <c r="BN28">
        <v>5</v>
      </c>
      <c r="BO28">
        <f t="shared" si="1"/>
        <v>4.333333333333333</v>
      </c>
      <c r="BP28" s="1">
        <v>4333333333</v>
      </c>
      <c r="BQ28" t="s">
        <v>87</v>
      </c>
      <c r="BR28" t="s">
        <v>91</v>
      </c>
      <c r="BS28">
        <v>41</v>
      </c>
      <c r="BT28" t="s">
        <v>86</v>
      </c>
      <c r="BU28" t="s">
        <v>107</v>
      </c>
      <c r="BV28" t="s">
        <v>92</v>
      </c>
      <c r="BW28" t="s">
        <v>103</v>
      </c>
    </row>
    <row r="29" spans="1:78" x14ac:dyDescent="0.2">
      <c r="A29" t="s">
        <v>182</v>
      </c>
      <c r="B29">
        <v>1618383995631</v>
      </c>
      <c r="C29">
        <v>1618385113460</v>
      </c>
      <c r="D29">
        <f>Table1[[#This Row],[endTime]]-Table1[[#This Row],[startTime]]</f>
        <v>1117829</v>
      </c>
      <c r="E29" t="s">
        <v>90</v>
      </c>
      <c r="F29">
        <v>15</v>
      </c>
      <c r="G29">
        <v>3</v>
      </c>
      <c r="H29">
        <v>2</v>
      </c>
      <c r="I29">
        <v>5</v>
      </c>
      <c r="J29">
        <v>5</v>
      </c>
      <c r="K29">
        <v>5</v>
      </c>
      <c r="L29">
        <v>3</v>
      </c>
      <c r="M29">
        <v>5</v>
      </c>
      <c r="N29">
        <v>5</v>
      </c>
      <c r="O29">
        <v>3</v>
      </c>
      <c r="P29">
        <f t="shared" si="0"/>
        <v>4</v>
      </c>
      <c r="Q29">
        <v>1</v>
      </c>
      <c r="R29">
        <v>1</v>
      </c>
      <c r="S29">
        <v>3</v>
      </c>
      <c r="T29">
        <v>3</v>
      </c>
      <c r="U29">
        <v>3</v>
      </c>
      <c r="V29">
        <v>4</v>
      </c>
      <c r="W29">
        <v>4</v>
      </c>
      <c r="X29">
        <v>3</v>
      </c>
      <c r="Y29">
        <v>3</v>
      </c>
      <c r="Z29">
        <v>3</v>
      </c>
      <c r="AA29">
        <v>3</v>
      </c>
      <c r="AB29">
        <v>2</v>
      </c>
      <c r="AC29">
        <v>3</v>
      </c>
      <c r="AD29">
        <v>3</v>
      </c>
      <c r="AE29">
        <v>4</v>
      </c>
      <c r="AF29">
        <v>3</v>
      </c>
      <c r="AG29">
        <v>3</v>
      </c>
      <c r="AH29">
        <v>4</v>
      </c>
      <c r="AI29">
        <v>2</v>
      </c>
      <c r="AJ29">
        <v>3</v>
      </c>
      <c r="AK29">
        <v>3</v>
      </c>
      <c r="AL29">
        <v>2</v>
      </c>
      <c r="AM29">
        <v>3</v>
      </c>
      <c r="AN29">
        <v>2</v>
      </c>
      <c r="AO29">
        <v>1</v>
      </c>
      <c r="AP29">
        <v>5</v>
      </c>
      <c r="AQ29">
        <v>1</v>
      </c>
      <c r="AR29">
        <v>3</v>
      </c>
      <c r="AS29">
        <v>5</v>
      </c>
      <c r="AT29">
        <v>4</v>
      </c>
      <c r="AU29">
        <v>5</v>
      </c>
      <c r="AV29">
        <v>3</v>
      </c>
      <c r="AW29">
        <v>3</v>
      </c>
      <c r="AX29">
        <v>4</v>
      </c>
      <c r="AY29">
        <v>1</v>
      </c>
      <c r="AZ29">
        <v>3</v>
      </c>
      <c r="BA29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</v>
      </c>
      <c r="BB29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3.5555555555555554</v>
      </c>
      <c r="BC29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2.4444444444444446</v>
      </c>
      <c r="BD29">
        <f>AVERAGE(Table1[[#This Row],[motivationPos05]],Table1[[#This Row],[motivationPos14]],Table1[[#This Row],[motivationPos21]],Table1[[#This Row],[motivationPos27]],Table1[[#This Row],[motivationPos32]],Table1[[#This Row],[motivationPos36]])</f>
        <v>2.6666666666666665</v>
      </c>
      <c r="BE29">
        <f>AVERAGE(Table1[[#This Row],[attention]:[satisfaction]])</f>
        <v>2.9166666666666665</v>
      </c>
      <c r="BF29">
        <v>3</v>
      </c>
      <c r="BG29">
        <v>5</v>
      </c>
      <c r="BH29">
        <v>3</v>
      </c>
      <c r="BI29">
        <v>3</v>
      </c>
      <c r="BJ29">
        <v>4</v>
      </c>
      <c r="BK29">
        <v>4</v>
      </c>
      <c r="BL29">
        <v>4</v>
      </c>
      <c r="BM29">
        <v>3</v>
      </c>
      <c r="BN29">
        <v>4</v>
      </c>
      <c r="BO29">
        <f t="shared" si="1"/>
        <v>3.6666666666666665</v>
      </c>
      <c r="BP29" s="1">
        <v>3666666667</v>
      </c>
      <c r="BQ29" t="s">
        <v>74</v>
      </c>
      <c r="BR29" t="s">
        <v>91</v>
      </c>
      <c r="BS29">
        <v>22</v>
      </c>
      <c r="BT29" t="s">
        <v>89</v>
      </c>
      <c r="BU29" t="s">
        <v>108</v>
      </c>
      <c r="BV29" t="s">
        <v>77</v>
      </c>
      <c r="BW29" t="s">
        <v>78</v>
      </c>
      <c r="BX29" t="s">
        <v>79</v>
      </c>
      <c r="BY29" t="s">
        <v>85</v>
      </c>
      <c r="BZ29">
        <v>2025</v>
      </c>
    </row>
    <row r="30" spans="1:78" x14ac:dyDescent="0.2">
      <c r="A30" t="s">
        <v>183</v>
      </c>
      <c r="B30">
        <v>1618401080959</v>
      </c>
      <c r="C30">
        <v>1618401893919</v>
      </c>
      <c r="D30">
        <f>Table1[[#This Row],[endTime]]-Table1[[#This Row],[startTime]]</f>
        <v>812960</v>
      </c>
      <c r="E30" t="s">
        <v>73</v>
      </c>
      <c r="F30">
        <v>17</v>
      </c>
      <c r="G30">
        <v>4</v>
      </c>
      <c r="H30">
        <v>2</v>
      </c>
      <c r="I30">
        <v>4</v>
      </c>
      <c r="J30">
        <v>4</v>
      </c>
      <c r="K30">
        <v>3</v>
      </c>
      <c r="L30">
        <v>3</v>
      </c>
      <c r="M30">
        <v>4</v>
      </c>
      <c r="N30">
        <v>4</v>
      </c>
      <c r="O30">
        <v>3</v>
      </c>
      <c r="P30">
        <f t="shared" si="0"/>
        <v>3.4444444444444446</v>
      </c>
      <c r="Q30">
        <v>5</v>
      </c>
      <c r="R30">
        <v>4</v>
      </c>
      <c r="S30">
        <v>3</v>
      </c>
      <c r="T30">
        <v>4</v>
      </c>
      <c r="U30">
        <v>5</v>
      </c>
      <c r="V30">
        <v>3</v>
      </c>
      <c r="W30">
        <v>4</v>
      </c>
      <c r="X30">
        <v>5</v>
      </c>
      <c r="Y30">
        <v>2</v>
      </c>
      <c r="Z30">
        <v>5</v>
      </c>
      <c r="AA30">
        <v>3</v>
      </c>
      <c r="AB30">
        <v>5</v>
      </c>
      <c r="AC30">
        <v>3</v>
      </c>
      <c r="AD30">
        <v>2</v>
      </c>
      <c r="AE30">
        <v>5</v>
      </c>
      <c r="AF30">
        <v>5</v>
      </c>
      <c r="AG30">
        <v>5</v>
      </c>
      <c r="AH30">
        <v>2</v>
      </c>
      <c r="AI30">
        <v>5</v>
      </c>
      <c r="AJ30">
        <v>4</v>
      </c>
      <c r="AK30">
        <v>5</v>
      </c>
      <c r="AL30">
        <v>4</v>
      </c>
      <c r="AM30">
        <v>4</v>
      </c>
      <c r="AN30">
        <v>2</v>
      </c>
      <c r="AO30">
        <v>5</v>
      </c>
      <c r="AP30">
        <v>4</v>
      </c>
      <c r="AQ30">
        <v>5</v>
      </c>
      <c r="AR30">
        <v>5</v>
      </c>
      <c r="AS30">
        <v>5</v>
      </c>
      <c r="AT30">
        <v>2</v>
      </c>
      <c r="AU30">
        <v>5</v>
      </c>
      <c r="AV30">
        <v>5</v>
      </c>
      <c r="AW30">
        <v>4</v>
      </c>
      <c r="AX30">
        <v>5</v>
      </c>
      <c r="AY30">
        <v>5</v>
      </c>
      <c r="AZ30">
        <v>5</v>
      </c>
      <c r="BA30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4.333333333333333</v>
      </c>
      <c r="BB30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3.4444444444444446</v>
      </c>
      <c r="BC30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4.333333333333333</v>
      </c>
      <c r="BD30">
        <f>AVERAGE(Table1[[#This Row],[motivationPos05]],Table1[[#This Row],[motivationPos14]],Table1[[#This Row],[motivationPos21]],Table1[[#This Row],[motivationPos27]],Table1[[#This Row],[motivationPos32]],Table1[[#This Row],[motivationPos36]])</f>
        <v>4.5</v>
      </c>
      <c r="BE30">
        <f>AVERAGE(Table1[[#This Row],[attention]:[satisfaction]])</f>
        <v>4.1527777777777777</v>
      </c>
      <c r="BF30">
        <v>5</v>
      </c>
      <c r="BG30">
        <v>4</v>
      </c>
      <c r="BH30">
        <v>5</v>
      </c>
      <c r="BI30">
        <v>5</v>
      </c>
      <c r="BJ30">
        <v>3</v>
      </c>
      <c r="BK30">
        <v>4</v>
      </c>
      <c r="BL30">
        <v>4</v>
      </c>
      <c r="BM30">
        <v>5</v>
      </c>
      <c r="BN30">
        <v>4</v>
      </c>
      <c r="BO30">
        <f t="shared" si="1"/>
        <v>4.333333333333333</v>
      </c>
      <c r="BP30" s="1">
        <v>4333333333</v>
      </c>
      <c r="BQ30" t="s">
        <v>87</v>
      </c>
      <c r="BR30" t="s">
        <v>88</v>
      </c>
      <c r="BS30">
        <v>25</v>
      </c>
      <c r="BT30" t="s">
        <v>86</v>
      </c>
      <c r="BU30" t="s">
        <v>152</v>
      </c>
      <c r="BV30" t="s">
        <v>77</v>
      </c>
      <c r="BW30" t="s">
        <v>78</v>
      </c>
      <c r="BX30" t="s">
        <v>79</v>
      </c>
      <c r="BY30" t="s">
        <v>151</v>
      </c>
      <c r="BZ30">
        <v>2023</v>
      </c>
    </row>
    <row r="31" spans="1:78" x14ac:dyDescent="0.2">
      <c r="A31" t="s">
        <v>184</v>
      </c>
      <c r="B31">
        <v>1618408919631</v>
      </c>
      <c r="C31">
        <v>1618409756813</v>
      </c>
      <c r="D31">
        <f>Table1[[#This Row],[endTime]]-Table1[[#This Row],[startTime]]</f>
        <v>837182</v>
      </c>
      <c r="E31" t="s">
        <v>73</v>
      </c>
      <c r="F31">
        <v>16</v>
      </c>
      <c r="G31">
        <v>2</v>
      </c>
      <c r="H31">
        <v>2</v>
      </c>
      <c r="I31">
        <v>3</v>
      </c>
      <c r="J31">
        <v>3</v>
      </c>
      <c r="K31">
        <v>3</v>
      </c>
      <c r="L31">
        <v>3</v>
      </c>
      <c r="M31">
        <v>3</v>
      </c>
      <c r="N31">
        <v>2</v>
      </c>
      <c r="O31">
        <v>2</v>
      </c>
      <c r="P31">
        <f t="shared" si="0"/>
        <v>2.5555555555555554</v>
      </c>
      <c r="Q31">
        <v>5</v>
      </c>
      <c r="R31">
        <v>5</v>
      </c>
      <c r="S31">
        <v>5</v>
      </c>
      <c r="T31">
        <v>4</v>
      </c>
      <c r="U31">
        <v>4</v>
      </c>
      <c r="V31">
        <v>2</v>
      </c>
      <c r="W31">
        <v>5</v>
      </c>
      <c r="X31">
        <v>4</v>
      </c>
      <c r="Y31">
        <v>2</v>
      </c>
      <c r="Z31">
        <v>4</v>
      </c>
      <c r="AA31">
        <v>2</v>
      </c>
      <c r="AB31">
        <v>5</v>
      </c>
      <c r="AC31">
        <v>4</v>
      </c>
      <c r="AD31">
        <v>5</v>
      </c>
      <c r="AE31">
        <v>5</v>
      </c>
      <c r="AF31">
        <v>2</v>
      </c>
      <c r="AG31">
        <v>4</v>
      </c>
      <c r="AH31">
        <v>2</v>
      </c>
      <c r="AI31">
        <v>5</v>
      </c>
      <c r="AK31">
        <v>4</v>
      </c>
      <c r="AL31">
        <v>5</v>
      </c>
      <c r="AM31">
        <v>1</v>
      </c>
      <c r="AN31">
        <v>3</v>
      </c>
      <c r="AO31">
        <v>4</v>
      </c>
      <c r="AQ31">
        <v>5</v>
      </c>
      <c r="AR31">
        <v>4</v>
      </c>
      <c r="AS31">
        <v>5</v>
      </c>
      <c r="AT31">
        <v>2</v>
      </c>
      <c r="AU31">
        <v>5</v>
      </c>
      <c r="AV31">
        <v>4</v>
      </c>
      <c r="AW31">
        <v>3</v>
      </c>
      <c r="AX31">
        <v>5</v>
      </c>
      <c r="AY31">
        <v>4</v>
      </c>
      <c r="AZ31">
        <v>4</v>
      </c>
      <c r="BA31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4.2727272727272725</v>
      </c>
      <c r="BB31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2.25</v>
      </c>
      <c r="BC31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4.5555555555555554</v>
      </c>
      <c r="BD31">
        <f>AVERAGE(Table1[[#This Row],[motivationPos05]],Table1[[#This Row],[motivationPos14]],Table1[[#This Row],[motivationPos21]],Table1[[#This Row],[motivationPos27]],Table1[[#This Row],[motivationPos32]],Table1[[#This Row],[motivationPos36]])</f>
        <v>4.333333333333333</v>
      </c>
      <c r="BE31">
        <f>AVERAGE(Table1[[#This Row],[attention]:[satisfaction]])</f>
        <v>3.8529040404040398</v>
      </c>
      <c r="BF31">
        <v>5</v>
      </c>
      <c r="BG31">
        <v>3</v>
      </c>
      <c r="BH31">
        <v>2</v>
      </c>
      <c r="BI31">
        <v>2</v>
      </c>
      <c r="BJ31">
        <v>2</v>
      </c>
      <c r="BK31">
        <v>3</v>
      </c>
      <c r="BL31">
        <v>2</v>
      </c>
      <c r="BM31">
        <v>4</v>
      </c>
      <c r="BN31">
        <v>4</v>
      </c>
      <c r="BO31">
        <f t="shared" si="1"/>
        <v>3</v>
      </c>
      <c r="BP31">
        <v>3</v>
      </c>
      <c r="BQ31" t="s">
        <v>87</v>
      </c>
      <c r="BR31" t="s">
        <v>88</v>
      </c>
      <c r="BS31">
        <v>43</v>
      </c>
      <c r="BT31" t="s">
        <v>82</v>
      </c>
      <c r="BU31" t="s">
        <v>109</v>
      </c>
      <c r="BV31" t="s">
        <v>77</v>
      </c>
      <c r="BW31" t="s">
        <v>78</v>
      </c>
      <c r="BX31" t="s">
        <v>110</v>
      </c>
      <c r="BY31" t="s">
        <v>97</v>
      </c>
      <c r="BZ31">
        <v>2013</v>
      </c>
    </row>
    <row r="32" spans="1:78" x14ac:dyDescent="0.2">
      <c r="A32" t="s">
        <v>185</v>
      </c>
      <c r="B32">
        <v>1618412705134</v>
      </c>
      <c r="C32">
        <v>1618413979645</v>
      </c>
      <c r="D32">
        <f>Table1[[#This Row],[endTime]]-Table1[[#This Row],[startTime]]</f>
        <v>1274511</v>
      </c>
      <c r="E32" t="s">
        <v>90</v>
      </c>
      <c r="F32">
        <v>16</v>
      </c>
      <c r="G32">
        <v>4</v>
      </c>
      <c r="H32">
        <v>2</v>
      </c>
      <c r="I32">
        <v>4</v>
      </c>
      <c r="J32">
        <v>4</v>
      </c>
      <c r="K32">
        <v>4</v>
      </c>
      <c r="L32">
        <v>3</v>
      </c>
      <c r="M32">
        <v>4</v>
      </c>
      <c r="N32">
        <v>4</v>
      </c>
      <c r="O32">
        <v>3</v>
      </c>
      <c r="P32">
        <f t="shared" si="0"/>
        <v>3.5555555555555554</v>
      </c>
      <c r="Q32">
        <v>4</v>
      </c>
      <c r="R32">
        <v>4</v>
      </c>
      <c r="S32">
        <v>3</v>
      </c>
      <c r="T32">
        <v>3</v>
      </c>
      <c r="U32">
        <v>4</v>
      </c>
      <c r="V32">
        <v>4</v>
      </c>
      <c r="W32">
        <v>4</v>
      </c>
      <c r="X32">
        <v>4</v>
      </c>
      <c r="Y32">
        <v>3</v>
      </c>
      <c r="Z32">
        <v>4</v>
      </c>
      <c r="AA32">
        <v>4</v>
      </c>
      <c r="AB32">
        <v>5</v>
      </c>
      <c r="AC32">
        <v>4</v>
      </c>
      <c r="AD32">
        <v>4</v>
      </c>
      <c r="AE32">
        <v>5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4</v>
      </c>
      <c r="AP32">
        <v>4</v>
      </c>
      <c r="AQ32">
        <v>4</v>
      </c>
      <c r="AR32">
        <v>4</v>
      </c>
      <c r="AS32">
        <v>4</v>
      </c>
      <c r="AT32">
        <v>3</v>
      </c>
      <c r="AU32">
        <v>5</v>
      </c>
      <c r="AV32">
        <v>4</v>
      </c>
      <c r="AW32">
        <v>4</v>
      </c>
      <c r="AX32">
        <v>3</v>
      </c>
      <c r="AY32">
        <v>4</v>
      </c>
      <c r="AZ32">
        <v>4</v>
      </c>
      <c r="BA32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4.25</v>
      </c>
      <c r="BB32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3.7777777777777777</v>
      </c>
      <c r="BC32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32">
        <f>AVERAGE(Table1[[#This Row],[motivationPos05]],Table1[[#This Row],[motivationPos14]],Table1[[#This Row],[motivationPos21]],Table1[[#This Row],[motivationPos27]],Table1[[#This Row],[motivationPos32]],Table1[[#This Row],[motivationPos36]])</f>
        <v>4</v>
      </c>
      <c r="BE32">
        <f>AVERAGE(Table1[[#This Row],[attention]:[satisfaction]])</f>
        <v>3.9236111111111112</v>
      </c>
      <c r="BF32">
        <v>4</v>
      </c>
      <c r="BG32">
        <v>4</v>
      </c>
      <c r="BH32">
        <v>3</v>
      </c>
      <c r="BI32">
        <v>2</v>
      </c>
      <c r="BJ32">
        <v>4</v>
      </c>
      <c r="BK32">
        <v>4</v>
      </c>
      <c r="BL32">
        <v>3</v>
      </c>
      <c r="BM32">
        <v>3</v>
      </c>
      <c r="BN32">
        <v>4</v>
      </c>
      <c r="BO32">
        <f t="shared" si="1"/>
        <v>3.4444444444444446</v>
      </c>
      <c r="BP32" s="1">
        <v>3444444444</v>
      </c>
      <c r="BQ32" t="s">
        <v>74</v>
      </c>
      <c r="BR32" t="s">
        <v>91</v>
      </c>
      <c r="BS32">
        <v>26</v>
      </c>
      <c r="BT32" t="s">
        <v>76</v>
      </c>
      <c r="BU32" t="s">
        <v>152</v>
      </c>
      <c r="BV32" t="s">
        <v>77</v>
      </c>
      <c r="BW32" t="s">
        <v>78</v>
      </c>
      <c r="BX32" t="s">
        <v>79</v>
      </c>
      <c r="BY32" t="s">
        <v>151</v>
      </c>
      <c r="BZ32">
        <v>2022</v>
      </c>
    </row>
    <row r="33" spans="1:78" x14ac:dyDescent="0.2">
      <c r="A33" t="s">
        <v>186</v>
      </c>
      <c r="B33">
        <v>1618416005893</v>
      </c>
      <c r="C33">
        <v>1618416636719</v>
      </c>
      <c r="D33">
        <f>Table1[[#This Row],[endTime]]-Table1[[#This Row],[startTime]]</f>
        <v>630826</v>
      </c>
      <c r="E33" t="s">
        <v>73</v>
      </c>
      <c r="F33">
        <v>15</v>
      </c>
      <c r="G33">
        <v>4</v>
      </c>
      <c r="H33">
        <v>3</v>
      </c>
      <c r="I33">
        <v>5</v>
      </c>
      <c r="J33">
        <v>5</v>
      </c>
      <c r="K33">
        <v>4</v>
      </c>
      <c r="L33">
        <v>4</v>
      </c>
      <c r="M33">
        <v>5</v>
      </c>
      <c r="N33">
        <v>5</v>
      </c>
      <c r="O33">
        <v>3</v>
      </c>
      <c r="P33">
        <f t="shared" si="0"/>
        <v>4.2222222222222223</v>
      </c>
      <c r="Q33">
        <v>5</v>
      </c>
      <c r="R33">
        <v>4</v>
      </c>
      <c r="S33">
        <v>5</v>
      </c>
      <c r="T33">
        <v>5</v>
      </c>
      <c r="U33">
        <v>3</v>
      </c>
      <c r="V33">
        <v>1</v>
      </c>
      <c r="W33">
        <v>1</v>
      </c>
      <c r="X33">
        <v>3</v>
      </c>
      <c r="Y33">
        <v>3</v>
      </c>
      <c r="Z33">
        <v>3</v>
      </c>
      <c r="AA33">
        <v>3</v>
      </c>
      <c r="AB33">
        <v>5</v>
      </c>
      <c r="AC33">
        <v>3</v>
      </c>
      <c r="AD33">
        <v>1</v>
      </c>
      <c r="AE33">
        <v>3</v>
      </c>
      <c r="AF33">
        <v>1</v>
      </c>
      <c r="AG33">
        <v>3</v>
      </c>
      <c r="AH33">
        <v>4</v>
      </c>
      <c r="AI33">
        <v>5</v>
      </c>
      <c r="AJ33">
        <v>1</v>
      </c>
      <c r="AK33">
        <v>1</v>
      </c>
      <c r="AL33">
        <v>2</v>
      </c>
      <c r="AM33">
        <v>3</v>
      </c>
      <c r="AN33">
        <v>1</v>
      </c>
      <c r="AO33">
        <v>5</v>
      </c>
      <c r="AP33">
        <v>1</v>
      </c>
      <c r="AQ33">
        <v>1</v>
      </c>
      <c r="AR33">
        <v>1</v>
      </c>
      <c r="AS33">
        <v>3</v>
      </c>
      <c r="AT33">
        <v>1</v>
      </c>
      <c r="AU33">
        <v>4</v>
      </c>
      <c r="AV33">
        <v>3</v>
      </c>
      <c r="AW33">
        <v>1</v>
      </c>
      <c r="AX33">
        <v>1</v>
      </c>
      <c r="AY33">
        <v>3</v>
      </c>
      <c r="AZ33">
        <v>3</v>
      </c>
      <c r="BA33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2.75</v>
      </c>
      <c r="BB33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</v>
      </c>
      <c r="BC33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33">
        <f>AVERAGE(Table1[[#This Row],[motivationPos05]],Table1[[#This Row],[motivationPos14]],Table1[[#This Row],[motivationPos21]],Table1[[#This Row],[motivationPos27]],Table1[[#This Row],[motivationPos32]],Table1[[#This Row],[motivationPos36]])</f>
        <v>2</v>
      </c>
      <c r="BE33">
        <f>AVERAGE(Table1[[#This Row],[attention]:[satisfaction]])</f>
        <v>2.6041666666666665</v>
      </c>
      <c r="BF33">
        <v>5</v>
      </c>
      <c r="BG33">
        <v>5</v>
      </c>
      <c r="BH33">
        <v>5</v>
      </c>
      <c r="BI33">
        <v>5</v>
      </c>
      <c r="BJ33">
        <v>3</v>
      </c>
      <c r="BK33">
        <v>5</v>
      </c>
      <c r="BL33">
        <v>5</v>
      </c>
      <c r="BM33">
        <v>3</v>
      </c>
      <c r="BN33">
        <v>4</v>
      </c>
      <c r="BO33">
        <f t="shared" si="1"/>
        <v>4.4444444444444446</v>
      </c>
      <c r="BP33" s="1">
        <v>4444444444</v>
      </c>
      <c r="BQ33" t="s">
        <v>74</v>
      </c>
      <c r="BR33" t="s">
        <v>75</v>
      </c>
      <c r="BS33">
        <v>22</v>
      </c>
      <c r="BT33" t="s">
        <v>86</v>
      </c>
      <c r="BU33" t="s">
        <v>152</v>
      </c>
      <c r="BV33" t="s">
        <v>77</v>
      </c>
      <c r="BW33" t="s">
        <v>78</v>
      </c>
      <c r="BX33" t="s">
        <v>79</v>
      </c>
      <c r="BY33" t="s">
        <v>151</v>
      </c>
      <c r="BZ33">
        <v>2023</v>
      </c>
    </row>
    <row r="34" spans="1:78" x14ac:dyDescent="0.2">
      <c r="A34" t="s">
        <v>187</v>
      </c>
      <c r="B34">
        <v>1618416000971</v>
      </c>
      <c r="C34">
        <v>1618416788345</v>
      </c>
      <c r="D34">
        <f>Table1[[#This Row],[endTime]]-Table1[[#This Row],[startTime]]</f>
        <v>787374</v>
      </c>
      <c r="E34" t="s">
        <v>80</v>
      </c>
      <c r="F34">
        <v>17</v>
      </c>
      <c r="G34">
        <v>3</v>
      </c>
      <c r="H34">
        <v>2</v>
      </c>
      <c r="I34">
        <v>5</v>
      </c>
      <c r="J34">
        <v>1</v>
      </c>
      <c r="K34">
        <v>4</v>
      </c>
      <c r="L34">
        <v>2</v>
      </c>
      <c r="M34">
        <v>5</v>
      </c>
      <c r="N34">
        <v>1</v>
      </c>
      <c r="O34">
        <v>2</v>
      </c>
      <c r="P34">
        <f t="shared" si="0"/>
        <v>2.7777777777777777</v>
      </c>
      <c r="Q34">
        <v>5</v>
      </c>
      <c r="R34">
        <v>5</v>
      </c>
      <c r="S34">
        <v>5</v>
      </c>
      <c r="T34">
        <v>3</v>
      </c>
      <c r="U34">
        <v>4</v>
      </c>
      <c r="V34">
        <v>3</v>
      </c>
      <c r="W34">
        <v>4</v>
      </c>
      <c r="X34">
        <v>4</v>
      </c>
      <c r="Y34">
        <v>3</v>
      </c>
      <c r="Z34">
        <v>2</v>
      </c>
      <c r="AA34">
        <v>5</v>
      </c>
      <c r="AB34">
        <v>1</v>
      </c>
      <c r="AC34">
        <v>3</v>
      </c>
      <c r="AD34">
        <v>3</v>
      </c>
      <c r="AE34">
        <v>5</v>
      </c>
      <c r="AF34">
        <v>3</v>
      </c>
      <c r="AG34">
        <v>5</v>
      </c>
      <c r="AH34">
        <v>3</v>
      </c>
      <c r="AI34">
        <v>4</v>
      </c>
      <c r="AJ34">
        <v>5</v>
      </c>
      <c r="AK34">
        <v>3</v>
      </c>
      <c r="AL34">
        <v>3</v>
      </c>
      <c r="AM34">
        <v>3</v>
      </c>
      <c r="AN34">
        <v>1</v>
      </c>
      <c r="AO34">
        <v>3</v>
      </c>
      <c r="AP34">
        <v>5</v>
      </c>
      <c r="AQ34">
        <v>3</v>
      </c>
      <c r="AR34">
        <v>3</v>
      </c>
      <c r="AS34">
        <v>5</v>
      </c>
      <c r="AT34">
        <v>1</v>
      </c>
      <c r="AU34">
        <v>5</v>
      </c>
      <c r="AV34">
        <v>3</v>
      </c>
      <c r="AW34">
        <v>3</v>
      </c>
      <c r="AX34">
        <v>5</v>
      </c>
      <c r="AY34">
        <v>4</v>
      </c>
      <c r="AZ34">
        <v>4</v>
      </c>
      <c r="BA34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3.9166666666666665</v>
      </c>
      <c r="BB34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2.8888888888888888</v>
      </c>
      <c r="BC34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</v>
      </c>
      <c r="BD34">
        <f>AVERAGE(Table1[[#This Row],[motivationPos05]],Table1[[#This Row],[motivationPos14]],Table1[[#This Row],[motivationPos21]],Table1[[#This Row],[motivationPos27]],Table1[[#This Row],[motivationPos32]],Table1[[#This Row],[motivationPos36]])</f>
        <v>3.3333333333333335</v>
      </c>
      <c r="BE34">
        <f>AVERAGE(Table1[[#This Row],[attention]:[satisfaction]])</f>
        <v>3.5347222222222223</v>
      </c>
      <c r="BF34">
        <v>5</v>
      </c>
      <c r="BG34">
        <v>1</v>
      </c>
      <c r="BH34">
        <v>3</v>
      </c>
      <c r="BI34">
        <v>3</v>
      </c>
      <c r="BJ34">
        <v>1</v>
      </c>
      <c r="BK34">
        <v>5</v>
      </c>
      <c r="BL34">
        <v>5</v>
      </c>
      <c r="BM34">
        <v>3</v>
      </c>
      <c r="BN34">
        <v>3</v>
      </c>
      <c r="BO34">
        <f t="shared" si="1"/>
        <v>3.2222222222222223</v>
      </c>
      <c r="BP34" s="1">
        <v>3222222222</v>
      </c>
      <c r="BQ34" t="s">
        <v>74</v>
      </c>
      <c r="BR34" t="s">
        <v>88</v>
      </c>
      <c r="BS34">
        <v>24</v>
      </c>
      <c r="BT34" t="s">
        <v>82</v>
      </c>
      <c r="BU34" t="s">
        <v>152</v>
      </c>
      <c r="BV34" t="s">
        <v>77</v>
      </c>
      <c r="BW34" t="s">
        <v>78</v>
      </c>
      <c r="BX34" t="s">
        <v>79</v>
      </c>
      <c r="BY34" t="s">
        <v>151</v>
      </c>
      <c r="BZ34">
        <v>2023</v>
      </c>
    </row>
    <row r="35" spans="1:78" x14ac:dyDescent="0.2">
      <c r="A35" t="s">
        <v>188</v>
      </c>
      <c r="B35">
        <v>1618416639416</v>
      </c>
      <c r="C35">
        <v>1618417231397</v>
      </c>
      <c r="D35">
        <f>Table1[[#This Row],[endTime]]-Table1[[#This Row],[startTime]]</f>
        <v>591981</v>
      </c>
      <c r="E35" t="s">
        <v>90</v>
      </c>
      <c r="F35">
        <v>15</v>
      </c>
      <c r="G35">
        <v>4</v>
      </c>
      <c r="H35">
        <v>4</v>
      </c>
      <c r="I35">
        <v>3</v>
      </c>
      <c r="J35">
        <v>3</v>
      </c>
      <c r="K35">
        <v>4</v>
      </c>
      <c r="L35">
        <v>2</v>
      </c>
      <c r="M35">
        <v>2</v>
      </c>
      <c r="N35">
        <v>5</v>
      </c>
      <c r="O35">
        <v>3</v>
      </c>
      <c r="P35">
        <f t="shared" si="0"/>
        <v>3.3333333333333335</v>
      </c>
      <c r="Q35">
        <v>5</v>
      </c>
      <c r="R35">
        <v>4</v>
      </c>
      <c r="S35">
        <v>1</v>
      </c>
      <c r="T35">
        <v>3</v>
      </c>
      <c r="U35">
        <v>2</v>
      </c>
      <c r="V35">
        <v>4</v>
      </c>
      <c r="W35">
        <v>1</v>
      </c>
      <c r="X35">
        <v>3</v>
      </c>
      <c r="Y35">
        <v>2</v>
      </c>
      <c r="Z35">
        <v>4</v>
      </c>
      <c r="AA35">
        <v>3</v>
      </c>
      <c r="AB35">
        <v>5</v>
      </c>
      <c r="AC35">
        <v>2</v>
      </c>
      <c r="AD35">
        <v>5</v>
      </c>
      <c r="AE35">
        <v>5</v>
      </c>
      <c r="AF35">
        <v>3</v>
      </c>
      <c r="AG35">
        <v>4</v>
      </c>
      <c r="AH35">
        <v>5</v>
      </c>
      <c r="AI35">
        <v>3</v>
      </c>
      <c r="AJ35">
        <v>5</v>
      </c>
      <c r="AK35">
        <v>5</v>
      </c>
      <c r="AL35">
        <v>4</v>
      </c>
      <c r="AM35">
        <v>5</v>
      </c>
      <c r="AN35">
        <v>2</v>
      </c>
      <c r="AO35">
        <v>3</v>
      </c>
      <c r="AP35">
        <v>4</v>
      </c>
      <c r="AQ35">
        <v>5</v>
      </c>
      <c r="AR35">
        <v>4</v>
      </c>
      <c r="AS35">
        <v>3</v>
      </c>
      <c r="AT35">
        <v>1</v>
      </c>
      <c r="AU35">
        <v>3</v>
      </c>
      <c r="AV35">
        <v>4</v>
      </c>
      <c r="AW35">
        <v>3</v>
      </c>
      <c r="AX35">
        <v>4</v>
      </c>
      <c r="AY35">
        <v>3</v>
      </c>
      <c r="AZ35">
        <v>4</v>
      </c>
      <c r="BA35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3.75</v>
      </c>
      <c r="BB35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3.4444444444444446</v>
      </c>
      <c r="BC35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2.7777777777777777</v>
      </c>
      <c r="BD35">
        <f>AVERAGE(Table1[[#This Row],[motivationPos05]],Table1[[#This Row],[motivationPos14]],Table1[[#This Row],[motivationPos21]],Table1[[#This Row],[motivationPos27]],Table1[[#This Row],[motivationPos32]],Table1[[#This Row],[motivationPos36]])</f>
        <v>4.166666666666667</v>
      </c>
      <c r="BE35">
        <f>AVERAGE(Table1[[#This Row],[attention]:[satisfaction]])</f>
        <v>3.5347222222222223</v>
      </c>
      <c r="BF35">
        <v>5</v>
      </c>
      <c r="BG35">
        <v>2</v>
      </c>
      <c r="BH35">
        <v>5</v>
      </c>
      <c r="BI35">
        <v>4</v>
      </c>
      <c r="BJ35">
        <v>5</v>
      </c>
      <c r="BK35">
        <v>3</v>
      </c>
      <c r="BL35">
        <v>3</v>
      </c>
      <c r="BM35">
        <v>4</v>
      </c>
      <c r="BN35">
        <v>5</v>
      </c>
      <c r="BO35">
        <f t="shared" si="1"/>
        <v>4</v>
      </c>
      <c r="BP35">
        <v>4</v>
      </c>
      <c r="BQ35" t="s">
        <v>74</v>
      </c>
      <c r="BR35" t="s">
        <v>91</v>
      </c>
      <c r="BS35">
        <v>21</v>
      </c>
      <c r="BT35" t="s">
        <v>86</v>
      </c>
      <c r="BU35" t="s">
        <v>152</v>
      </c>
      <c r="BV35" t="s">
        <v>77</v>
      </c>
      <c r="BW35" t="s">
        <v>78</v>
      </c>
      <c r="BX35" t="s">
        <v>79</v>
      </c>
      <c r="BY35" t="s">
        <v>151</v>
      </c>
      <c r="BZ35">
        <v>2024</v>
      </c>
    </row>
    <row r="36" spans="1:78" x14ac:dyDescent="0.2">
      <c r="A36" t="s">
        <v>189</v>
      </c>
      <c r="B36">
        <v>1618416643184</v>
      </c>
      <c r="C36">
        <v>1618417390058</v>
      </c>
      <c r="D36">
        <f>Table1[[#This Row],[endTime]]-Table1[[#This Row],[startTime]]</f>
        <v>746874</v>
      </c>
      <c r="E36" t="s">
        <v>80</v>
      </c>
      <c r="F36">
        <v>16</v>
      </c>
      <c r="G36">
        <v>5</v>
      </c>
      <c r="H36">
        <v>4</v>
      </c>
      <c r="I36">
        <v>4</v>
      </c>
      <c r="J36">
        <v>3</v>
      </c>
      <c r="K36">
        <v>3</v>
      </c>
      <c r="L36">
        <v>3</v>
      </c>
      <c r="M36">
        <v>3</v>
      </c>
      <c r="N36">
        <v>5</v>
      </c>
      <c r="O36">
        <v>3</v>
      </c>
      <c r="P36">
        <f t="shared" si="0"/>
        <v>3.6666666666666665</v>
      </c>
      <c r="Q36">
        <v>4</v>
      </c>
      <c r="R36">
        <v>4</v>
      </c>
      <c r="S36">
        <v>4</v>
      </c>
      <c r="T36">
        <v>5</v>
      </c>
      <c r="U36">
        <v>4</v>
      </c>
      <c r="V36">
        <v>5</v>
      </c>
      <c r="W36">
        <v>5</v>
      </c>
      <c r="X36">
        <v>4</v>
      </c>
      <c r="Y36">
        <v>4</v>
      </c>
      <c r="Z36">
        <v>4</v>
      </c>
      <c r="AA36">
        <v>3</v>
      </c>
      <c r="AB36">
        <v>4</v>
      </c>
      <c r="AC36">
        <v>5</v>
      </c>
      <c r="AD36">
        <v>2</v>
      </c>
      <c r="AE36">
        <v>2</v>
      </c>
      <c r="AF36">
        <v>3</v>
      </c>
      <c r="AG36">
        <v>3</v>
      </c>
      <c r="AH36">
        <v>3</v>
      </c>
      <c r="AI36">
        <v>4</v>
      </c>
      <c r="AJ36">
        <v>4</v>
      </c>
      <c r="AK36">
        <v>3</v>
      </c>
      <c r="AL36">
        <v>2</v>
      </c>
      <c r="AM36">
        <v>2</v>
      </c>
      <c r="AN36">
        <v>3</v>
      </c>
      <c r="AO36">
        <v>4</v>
      </c>
      <c r="AP36">
        <v>3</v>
      </c>
      <c r="AQ36">
        <v>4</v>
      </c>
      <c r="AR36">
        <v>3</v>
      </c>
      <c r="AS36">
        <v>4</v>
      </c>
      <c r="AT36">
        <v>3</v>
      </c>
      <c r="AU36">
        <v>4</v>
      </c>
      <c r="AV36">
        <v>4</v>
      </c>
      <c r="AW36">
        <v>3</v>
      </c>
      <c r="AX36">
        <v>4</v>
      </c>
      <c r="AY36">
        <v>4</v>
      </c>
      <c r="AZ36">
        <v>4</v>
      </c>
      <c r="BA36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3.3333333333333335</v>
      </c>
      <c r="BB36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3.3333333333333335</v>
      </c>
      <c r="BC36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4.333333333333333</v>
      </c>
      <c r="BD36">
        <f>AVERAGE(Table1[[#This Row],[motivationPos05]],Table1[[#This Row],[motivationPos14]],Table1[[#This Row],[motivationPos21]],Table1[[#This Row],[motivationPos27]],Table1[[#This Row],[motivationPos32]],Table1[[#This Row],[motivationPos36]])</f>
        <v>3.5</v>
      </c>
      <c r="BE36">
        <f>AVERAGE(Table1[[#This Row],[attention]:[satisfaction]])</f>
        <v>3.625</v>
      </c>
      <c r="BF36">
        <v>4</v>
      </c>
      <c r="BG36">
        <v>4</v>
      </c>
      <c r="BH36">
        <v>4</v>
      </c>
      <c r="BI36">
        <v>4</v>
      </c>
      <c r="BJ36">
        <v>3</v>
      </c>
      <c r="BK36">
        <v>4</v>
      </c>
      <c r="BL36">
        <v>4</v>
      </c>
      <c r="BM36">
        <v>4</v>
      </c>
      <c r="BN36">
        <v>4</v>
      </c>
      <c r="BO36">
        <f t="shared" si="1"/>
        <v>3.8888888888888888</v>
      </c>
      <c r="BP36" s="1">
        <v>3888888889</v>
      </c>
      <c r="BQ36" t="s">
        <v>74</v>
      </c>
      <c r="BR36" t="s">
        <v>88</v>
      </c>
      <c r="BS36">
        <v>20</v>
      </c>
      <c r="BT36" t="s">
        <v>86</v>
      </c>
      <c r="BU36" t="s">
        <v>107</v>
      </c>
      <c r="BV36" t="s">
        <v>77</v>
      </c>
      <c r="BW36" t="s">
        <v>78</v>
      </c>
      <c r="BX36" t="s">
        <v>111</v>
      </c>
      <c r="BY36" t="s">
        <v>151</v>
      </c>
      <c r="BZ36">
        <v>2022</v>
      </c>
    </row>
    <row r="37" spans="1:78" x14ac:dyDescent="0.2">
      <c r="A37" t="s">
        <v>190</v>
      </c>
      <c r="B37">
        <v>1618417622203</v>
      </c>
      <c r="C37">
        <v>1618418232645</v>
      </c>
      <c r="D37">
        <f>Table1[[#This Row],[endTime]]-Table1[[#This Row],[startTime]]</f>
        <v>610442</v>
      </c>
      <c r="E37" t="s">
        <v>80</v>
      </c>
      <c r="F37">
        <v>17</v>
      </c>
      <c r="G37">
        <v>5</v>
      </c>
      <c r="H37">
        <v>4</v>
      </c>
      <c r="I37">
        <v>4</v>
      </c>
      <c r="J37">
        <v>3</v>
      </c>
      <c r="K37">
        <v>4</v>
      </c>
      <c r="L37">
        <v>4</v>
      </c>
      <c r="M37">
        <v>5</v>
      </c>
      <c r="N37">
        <v>5</v>
      </c>
      <c r="O37">
        <v>4</v>
      </c>
      <c r="P37">
        <f t="shared" si="0"/>
        <v>4.2222222222222223</v>
      </c>
      <c r="Q37">
        <v>5</v>
      </c>
      <c r="R37">
        <v>5</v>
      </c>
      <c r="S37">
        <v>4</v>
      </c>
      <c r="T37">
        <v>4</v>
      </c>
      <c r="U37">
        <v>5</v>
      </c>
      <c r="V37">
        <v>5</v>
      </c>
      <c r="W37">
        <v>3</v>
      </c>
      <c r="X37">
        <v>5</v>
      </c>
      <c r="Y37">
        <v>5</v>
      </c>
      <c r="Z37">
        <v>5</v>
      </c>
      <c r="AA37">
        <v>3</v>
      </c>
      <c r="AB37">
        <v>5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1</v>
      </c>
      <c r="AI37">
        <v>3</v>
      </c>
      <c r="AJ37">
        <v>4</v>
      </c>
      <c r="AK37">
        <v>4</v>
      </c>
      <c r="AL37">
        <v>4</v>
      </c>
      <c r="AM37">
        <v>3</v>
      </c>
      <c r="AN37">
        <v>4</v>
      </c>
      <c r="AO37">
        <v>2</v>
      </c>
      <c r="AP37">
        <v>3</v>
      </c>
      <c r="AQ37">
        <v>5</v>
      </c>
      <c r="AR37">
        <v>4</v>
      </c>
      <c r="AS37">
        <v>3</v>
      </c>
      <c r="AT37">
        <v>4</v>
      </c>
      <c r="AU37">
        <v>5</v>
      </c>
      <c r="AV37">
        <v>5</v>
      </c>
      <c r="AW37">
        <v>4</v>
      </c>
      <c r="AX37">
        <v>4</v>
      </c>
      <c r="AY37">
        <v>4</v>
      </c>
      <c r="AZ37">
        <v>5</v>
      </c>
      <c r="BA37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4.166666666666667</v>
      </c>
      <c r="BB37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3.7777777777777777</v>
      </c>
      <c r="BC37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37">
        <f>AVERAGE(Table1[[#This Row],[motivationPos05]],Table1[[#This Row],[motivationPos14]],Table1[[#This Row],[motivationPos21]],Table1[[#This Row],[motivationPos27]],Table1[[#This Row],[motivationPos32]],Table1[[#This Row],[motivationPos36]])</f>
        <v>4.666666666666667</v>
      </c>
      <c r="BE37">
        <f>AVERAGE(Table1[[#This Row],[attention]:[satisfaction]])</f>
        <v>4.0694444444444446</v>
      </c>
      <c r="BF37">
        <v>5</v>
      </c>
      <c r="BG37">
        <v>3</v>
      </c>
      <c r="BH37">
        <v>5</v>
      </c>
      <c r="BI37">
        <v>5</v>
      </c>
      <c r="BJ37">
        <v>4</v>
      </c>
      <c r="BK37">
        <v>4</v>
      </c>
      <c r="BL37">
        <v>4</v>
      </c>
      <c r="BM37">
        <v>5</v>
      </c>
      <c r="BN37">
        <v>5</v>
      </c>
      <c r="BO37">
        <f t="shared" si="1"/>
        <v>4.4444444444444446</v>
      </c>
      <c r="BP37" s="1">
        <v>4444444444</v>
      </c>
      <c r="BQ37" t="s">
        <v>74</v>
      </c>
      <c r="BR37" t="s">
        <v>88</v>
      </c>
      <c r="BS37">
        <v>20</v>
      </c>
      <c r="BT37" t="s">
        <v>82</v>
      </c>
      <c r="BU37" t="s">
        <v>152</v>
      </c>
      <c r="BV37" t="s">
        <v>112</v>
      </c>
      <c r="BW37" t="s">
        <v>78</v>
      </c>
      <c r="BX37" t="s">
        <v>79</v>
      </c>
      <c r="BY37" t="s">
        <v>151</v>
      </c>
      <c r="BZ37">
        <v>2023</v>
      </c>
    </row>
    <row r="38" spans="1:78" x14ac:dyDescent="0.2">
      <c r="A38" t="s">
        <v>191</v>
      </c>
      <c r="B38">
        <v>1618417668987</v>
      </c>
      <c r="C38">
        <v>1618418767329</v>
      </c>
      <c r="D38">
        <f>Table1[[#This Row],[endTime]]-Table1[[#This Row],[startTime]]</f>
        <v>1098342</v>
      </c>
      <c r="E38" t="s">
        <v>73</v>
      </c>
      <c r="F38">
        <v>18</v>
      </c>
      <c r="G38">
        <v>4</v>
      </c>
      <c r="H38">
        <v>3</v>
      </c>
      <c r="I38">
        <v>5</v>
      </c>
      <c r="J38">
        <v>2</v>
      </c>
      <c r="K38">
        <v>5</v>
      </c>
      <c r="L38">
        <v>4</v>
      </c>
      <c r="M38">
        <v>5</v>
      </c>
      <c r="N38">
        <v>3</v>
      </c>
      <c r="O38">
        <v>3</v>
      </c>
      <c r="P38">
        <f t="shared" si="0"/>
        <v>3.7777777777777777</v>
      </c>
      <c r="Q38">
        <v>5</v>
      </c>
      <c r="R38">
        <v>5</v>
      </c>
      <c r="S38">
        <v>4</v>
      </c>
      <c r="T38">
        <v>2</v>
      </c>
      <c r="U38">
        <v>5</v>
      </c>
      <c r="V38">
        <v>5</v>
      </c>
      <c r="W38">
        <v>5</v>
      </c>
      <c r="X38">
        <v>5</v>
      </c>
      <c r="Y38">
        <v>3</v>
      </c>
      <c r="Z38">
        <v>3</v>
      </c>
      <c r="AA38">
        <v>3</v>
      </c>
      <c r="AB38">
        <v>5</v>
      </c>
      <c r="AC38">
        <v>5</v>
      </c>
      <c r="AD38">
        <v>4</v>
      </c>
      <c r="AE38">
        <v>2</v>
      </c>
      <c r="AF38">
        <v>4</v>
      </c>
      <c r="AG38">
        <v>3</v>
      </c>
      <c r="AH38">
        <v>3</v>
      </c>
      <c r="AI38">
        <v>5</v>
      </c>
      <c r="AJ38">
        <v>5</v>
      </c>
      <c r="AK38">
        <v>5</v>
      </c>
      <c r="AL38">
        <v>4</v>
      </c>
      <c r="AM38">
        <v>5</v>
      </c>
      <c r="AN38">
        <v>3</v>
      </c>
      <c r="AO38">
        <v>5</v>
      </c>
      <c r="AP38">
        <v>4</v>
      </c>
      <c r="AQ38">
        <v>5</v>
      </c>
      <c r="AR38">
        <v>5</v>
      </c>
      <c r="AS38">
        <v>2</v>
      </c>
      <c r="AT38">
        <v>3</v>
      </c>
      <c r="AU38">
        <v>5</v>
      </c>
      <c r="AV38">
        <v>5</v>
      </c>
      <c r="AW38">
        <v>3</v>
      </c>
      <c r="AX38">
        <v>4</v>
      </c>
      <c r="AY38">
        <v>3</v>
      </c>
      <c r="AZ38">
        <v>4</v>
      </c>
      <c r="BA38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3.9166666666666665</v>
      </c>
      <c r="BB38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3.6666666666666665</v>
      </c>
      <c r="BC38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4.2222222222222223</v>
      </c>
      <c r="BD38">
        <f>AVERAGE(Table1[[#This Row],[motivationPos05]],Table1[[#This Row],[motivationPos14]],Table1[[#This Row],[motivationPos21]],Table1[[#This Row],[motivationPos27]],Table1[[#This Row],[motivationPos32]],Table1[[#This Row],[motivationPos36]])</f>
        <v>4.666666666666667</v>
      </c>
      <c r="BE38">
        <f>AVERAGE(Table1[[#This Row],[attention]:[satisfaction]])</f>
        <v>4.1180555555555554</v>
      </c>
      <c r="BF38">
        <v>5</v>
      </c>
      <c r="BG38">
        <v>5</v>
      </c>
      <c r="BH38">
        <v>5</v>
      </c>
      <c r="BI38">
        <v>3</v>
      </c>
      <c r="BJ38">
        <v>3</v>
      </c>
      <c r="BK38">
        <v>5</v>
      </c>
      <c r="BL38">
        <v>5</v>
      </c>
      <c r="BM38">
        <v>4</v>
      </c>
      <c r="BN38">
        <v>5</v>
      </c>
      <c r="BO38">
        <f t="shared" si="1"/>
        <v>4.4444444444444446</v>
      </c>
      <c r="BP38" s="1">
        <v>4444444444</v>
      </c>
      <c r="BQ38" t="s">
        <v>74</v>
      </c>
      <c r="BR38" t="s">
        <v>75</v>
      </c>
      <c r="BS38">
        <v>22</v>
      </c>
      <c r="BT38" t="s">
        <v>82</v>
      </c>
      <c r="BU38" t="s">
        <v>113</v>
      </c>
      <c r="BV38" t="s">
        <v>77</v>
      </c>
      <c r="BW38" t="s">
        <v>78</v>
      </c>
      <c r="BX38" t="s">
        <v>79</v>
      </c>
      <c r="BY38" t="s">
        <v>151</v>
      </c>
      <c r="BZ38">
        <v>2023</v>
      </c>
    </row>
    <row r="39" spans="1:78" x14ac:dyDescent="0.2">
      <c r="A39" t="s">
        <v>192</v>
      </c>
      <c r="B39">
        <v>1618418534242</v>
      </c>
      <c r="C39">
        <v>1618419450095</v>
      </c>
      <c r="D39">
        <f>Table1[[#This Row],[endTime]]-Table1[[#This Row],[startTime]]</f>
        <v>915853</v>
      </c>
      <c r="E39" t="s">
        <v>73</v>
      </c>
      <c r="F39">
        <v>17</v>
      </c>
      <c r="G39">
        <v>4</v>
      </c>
      <c r="H39">
        <v>3</v>
      </c>
      <c r="I39">
        <v>3</v>
      </c>
      <c r="J39">
        <v>3</v>
      </c>
      <c r="K39">
        <v>2</v>
      </c>
      <c r="L39">
        <v>3</v>
      </c>
      <c r="M39">
        <v>2</v>
      </c>
      <c r="N39">
        <v>4</v>
      </c>
      <c r="O39">
        <v>3</v>
      </c>
      <c r="P39">
        <f t="shared" si="0"/>
        <v>3</v>
      </c>
      <c r="Q39">
        <v>4</v>
      </c>
      <c r="R39">
        <v>3</v>
      </c>
      <c r="S39">
        <v>5</v>
      </c>
      <c r="T39">
        <v>4</v>
      </c>
      <c r="U39">
        <v>3</v>
      </c>
      <c r="V39">
        <v>4</v>
      </c>
      <c r="W39">
        <v>4</v>
      </c>
      <c r="X39">
        <v>3</v>
      </c>
      <c r="Y39">
        <v>3</v>
      </c>
      <c r="Z39">
        <v>1</v>
      </c>
      <c r="AA39">
        <v>2</v>
      </c>
      <c r="AB39">
        <v>4</v>
      </c>
      <c r="AC39">
        <v>3</v>
      </c>
      <c r="AD39">
        <v>2</v>
      </c>
      <c r="AE39">
        <v>3</v>
      </c>
      <c r="AF39">
        <v>2</v>
      </c>
      <c r="AG39">
        <v>4</v>
      </c>
      <c r="AH39">
        <v>2</v>
      </c>
      <c r="AI39">
        <v>4</v>
      </c>
      <c r="AJ39">
        <v>3</v>
      </c>
      <c r="AK39">
        <v>2</v>
      </c>
      <c r="AL39">
        <v>2</v>
      </c>
      <c r="AM39">
        <v>2</v>
      </c>
      <c r="AN39">
        <v>2</v>
      </c>
      <c r="AO39">
        <v>4</v>
      </c>
      <c r="AP39">
        <v>2</v>
      </c>
      <c r="AQ39">
        <v>4</v>
      </c>
      <c r="AR39">
        <v>2</v>
      </c>
      <c r="AS39">
        <v>4</v>
      </c>
      <c r="AT39">
        <v>2</v>
      </c>
      <c r="AU39">
        <v>5</v>
      </c>
      <c r="AV39">
        <v>2</v>
      </c>
      <c r="AW39">
        <v>1</v>
      </c>
      <c r="AX39">
        <v>4</v>
      </c>
      <c r="AY39">
        <v>3</v>
      </c>
      <c r="AZ39">
        <v>3</v>
      </c>
      <c r="BA39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3.0833333333333335</v>
      </c>
      <c r="BB39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2.1111111111111112</v>
      </c>
      <c r="BC39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3.8888888888888888</v>
      </c>
      <c r="BD39">
        <f>AVERAGE(Table1[[#This Row],[motivationPos05]],Table1[[#This Row],[motivationPos14]],Table1[[#This Row],[motivationPos21]],Table1[[#This Row],[motivationPos27]],Table1[[#This Row],[motivationPos32]],Table1[[#This Row],[motivationPos36]])</f>
        <v>2.6666666666666665</v>
      </c>
      <c r="BE39">
        <f>AVERAGE(Table1[[#This Row],[attention]:[satisfaction]])</f>
        <v>2.9375</v>
      </c>
      <c r="BF39">
        <v>4</v>
      </c>
      <c r="BG39">
        <v>4</v>
      </c>
      <c r="BH39">
        <v>3</v>
      </c>
      <c r="BI39">
        <v>3</v>
      </c>
      <c r="BJ39">
        <v>3</v>
      </c>
      <c r="BK39">
        <v>3</v>
      </c>
      <c r="BL39">
        <v>4</v>
      </c>
      <c r="BM39">
        <v>2</v>
      </c>
      <c r="BN39">
        <v>3</v>
      </c>
      <c r="BO39">
        <f t="shared" si="1"/>
        <v>3.2222222222222223</v>
      </c>
      <c r="BP39" s="1">
        <v>3222222222</v>
      </c>
      <c r="BQ39" t="s">
        <v>74</v>
      </c>
      <c r="BR39" t="s">
        <v>75</v>
      </c>
      <c r="BS39">
        <v>21</v>
      </c>
      <c r="BT39" t="s">
        <v>86</v>
      </c>
      <c r="BU39" t="s">
        <v>152</v>
      </c>
      <c r="BV39" t="s">
        <v>77</v>
      </c>
      <c r="BW39" t="s">
        <v>78</v>
      </c>
      <c r="BX39" t="s">
        <v>79</v>
      </c>
      <c r="BY39" t="s">
        <v>151</v>
      </c>
      <c r="BZ39">
        <v>2022</v>
      </c>
    </row>
    <row r="40" spans="1:78" x14ac:dyDescent="0.2">
      <c r="A40" t="s">
        <v>193</v>
      </c>
      <c r="B40">
        <v>1618419296437</v>
      </c>
      <c r="C40">
        <v>1618419612048</v>
      </c>
      <c r="D40">
        <f>Table1[[#This Row],[endTime]]-Table1[[#This Row],[startTime]]</f>
        <v>315611</v>
      </c>
      <c r="E40" t="s">
        <v>90</v>
      </c>
      <c r="F40">
        <v>12</v>
      </c>
      <c r="G40">
        <v>4</v>
      </c>
      <c r="H40">
        <v>2</v>
      </c>
      <c r="I40">
        <v>4</v>
      </c>
      <c r="J40">
        <v>3</v>
      </c>
      <c r="K40">
        <v>5</v>
      </c>
      <c r="L40">
        <v>4</v>
      </c>
      <c r="M40">
        <v>1</v>
      </c>
      <c r="N40">
        <v>5</v>
      </c>
      <c r="O40">
        <v>3</v>
      </c>
      <c r="P40">
        <f t="shared" si="0"/>
        <v>3.4444444444444446</v>
      </c>
      <c r="Q40">
        <v>3</v>
      </c>
      <c r="R40">
        <v>4</v>
      </c>
      <c r="S40">
        <v>4</v>
      </c>
      <c r="T40">
        <v>4</v>
      </c>
      <c r="U40">
        <v>5</v>
      </c>
      <c r="V40">
        <v>3</v>
      </c>
      <c r="W40">
        <v>2</v>
      </c>
      <c r="X40">
        <v>4</v>
      </c>
      <c r="Y40">
        <v>4</v>
      </c>
      <c r="Z40">
        <v>3</v>
      </c>
      <c r="AA40">
        <v>4</v>
      </c>
      <c r="AB40">
        <v>2</v>
      </c>
      <c r="AC40">
        <v>3</v>
      </c>
      <c r="AD40">
        <v>4</v>
      </c>
      <c r="AE40">
        <v>5</v>
      </c>
      <c r="AF40">
        <v>3</v>
      </c>
      <c r="AG40">
        <v>4</v>
      </c>
      <c r="AH40">
        <v>2</v>
      </c>
      <c r="AI40">
        <v>4</v>
      </c>
      <c r="AJ40">
        <v>3</v>
      </c>
      <c r="AK40">
        <v>4</v>
      </c>
      <c r="AL40">
        <v>3</v>
      </c>
      <c r="AM40">
        <v>4</v>
      </c>
      <c r="AN40">
        <v>3</v>
      </c>
      <c r="AO40">
        <v>4</v>
      </c>
      <c r="AP40">
        <v>4</v>
      </c>
      <c r="AQ40">
        <v>2</v>
      </c>
      <c r="AR40">
        <v>3</v>
      </c>
      <c r="AS40">
        <v>4</v>
      </c>
      <c r="AT40">
        <v>3</v>
      </c>
      <c r="AU40">
        <v>4</v>
      </c>
      <c r="AV40">
        <v>4</v>
      </c>
      <c r="AW40">
        <v>4</v>
      </c>
      <c r="AX40">
        <v>3</v>
      </c>
      <c r="AY40">
        <v>4</v>
      </c>
      <c r="AZ40">
        <v>4</v>
      </c>
      <c r="BA40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3.5833333333333335</v>
      </c>
      <c r="BB40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3.3333333333333335</v>
      </c>
      <c r="BC40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3.4444444444444446</v>
      </c>
      <c r="BD40">
        <f>AVERAGE(Table1[[#This Row],[motivationPos05]],Table1[[#This Row],[motivationPos14]],Table1[[#This Row],[motivationPos21]],Table1[[#This Row],[motivationPos27]],Table1[[#This Row],[motivationPos32]],Table1[[#This Row],[motivationPos36]])</f>
        <v>3.8333333333333335</v>
      </c>
      <c r="BE40">
        <f>AVERAGE(Table1[[#This Row],[attention]:[satisfaction]])</f>
        <v>3.5486111111111112</v>
      </c>
      <c r="BF40">
        <v>4</v>
      </c>
      <c r="BG40">
        <v>4</v>
      </c>
      <c r="BH40">
        <v>3</v>
      </c>
      <c r="BI40">
        <v>4</v>
      </c>
      <c r="BJ40">
        <v>2</v>
      </c>
      <c r="BK40">
        <v>4</v>
      </c>
      <c r="BL40">
        <v>3</v>
      </c>
      <c r="BM40">
        <v>4</v>
      </c>
      <c r="BN40">
        <v>2</v>
      </c>
      <c r="BO40">
        <f t="shared" si="1"/>
        <v>3.3333333333333335</v>
      </c>
      <c r="BP40" s="1">
        <v>3333333333</v>
      </c>
      <c r="BQ40" t="s">
        <v>74</v>
      </c>
      <c r="BR40" t="s">
        <v>91</v>
      </c>
      <c r="BS40">
        <v>22</v>
      </c>
      <c r="BT40" t="s">
        <v>82</v>
      </c>
      <c r="BU40" t="s">
        <v>114</v>
      </c>
      <c r="BV40" t="s">
        <v>77</v>
      </c>
      <c r="BW40" t="s">
        <v>78</v>
      </c>
      <c r="BX40" t="s">
        <v>79</v>
      </c>
      <c r="BY40" t="s">
        <v>151</v>
      </c>
      <c r="BZ40">
        <v>2023</v>
      </c>
    </row>
    <row r="41" spans="1:78" x14ac:dyDescent="0.2">
      <c r="A41" t="s">
        <v>194</v>
      </c>
      <c r="B41">
        <v>1618418463769</v>
      </c>
      <c r="C41">
        <v>1618419726264</v>
      </c>
      <c r="D41">
        <f>Table1[[#This Row],[endTime]]-Table1[[#This Row],[startTime]]</f>
        <v>1262495</v>
      </c>
      <c r="E41" t="s">
        <v>90</v>
      </c>
      <c r="F41">
        <v>15</v>
      </c>
      <c r="G41">
        <v>4</v>
      </c>
      <c r="H41">
        <v>5</v>
      </c>
      <c r="I41">
        <v>5</v>
      </c>
      <c r="J41">
        <v>4</v>
      </c>
      <c r="K41">
        <v>5</v>
      </c>
      <c r="L41">
        <v>4</v>
      </c>
      <c r="M41">
        <v>5</v>
      </c>
      <c r="N41">
        <v>5</v>
      </c>
      <c r="O41">
        <v>5</v>
      </c>
      <c r="P41">
        <f t="shared" si="0"/>
        <v>4.666666666666667</v>
      </c>
      <c r="Q41">
        <v>4</v>
      </c>
      <c r="R41">
        <v>5</v>
      </c>
      <c r="S41">
        <v>2</v>
      </c>
      <c r="T41">
        <v>4</v>
      </c>
      <c r="U41">
        <v>5</v>
      </c>
      <c r="V41">
        <v>3</v>
      </c>
      <c r="W41">
        <v>5</v>
      </c>
      <c r="X41">
        <v>5</v>
      </c>
      <c r="Y41">
        <v>4</v>
      </c>
      <c r="Z41">
        <v>4</v>
      </c>
      <c r="AA41">
        <v>5</v>
      </c>
      <c r="AB41">
        <v>5</v>
      </c>
      <c r="AC41">
        <v>5</v>
      </c>
      <c r="AD41">
        <v>4</v>
      </c>
      <c r="AE41">
        <v>5</v>
      </c>
      <c r="AF41">
        <v>4</v>
      </c>
      <c r="AG41">
        <v>5</v>
      </c>
      <c r="AH41">
        <v>1</v>
      </c>
      <c r="AI41">
        <v>4</v>
      </c>
      <c r="AJ41">
        <v>4</v>
      </c>
      <c r="AK41">
        <v>5</v>
      </c>
      <c r="AL41">
        <v>5</v>
      </c>
      <c r="AM41">
        <v>5</v>
      </c>
      <c r="AN41">
        <v>4</v>
      </c>
      <c r="AO41">
        <v>3</v>
      </c>
      <c r="AP41">
        <v>5</v>
      </c>
      <c r="AQ41">
        <v>3</v>
      </c>
      <c r="AR41">
        <v>5</v>
      </c>
      <c r="AS41">
        <v>5</v>
      </c>
      <c r="AT41">
        <v>3</v>
      </c>
      <c r="AU41">
        <v>5</v>
      </c>
      <c r="AV41">
        <v>5</v>
      </c>
      <c r="AW41">
        <v>4</v>
      </c>
      <c r="AX41">
        <v>5</v>
      </c>
      <c r="AY41">
        <v>4</v>
      </c>
      <c r="AZ41">
        <v>5</v>
      </c>
      <c r="BA41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4.833333333333333</v>
      </c>
      <c r="BB41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3.6666666666666665</v>
      </c>
      <c r="BC41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</v>
      </c>
      <c r="BD41">
        <f>AVERAGE(Table1[[#This Row],[motivationPos05]],Table1[[#This Row],[motivationPos14]],Table1[[#This Row],[motivationPos21]],Table1[[#This Row],[motivationPos27]],Table1[[#This Row],[motivationPos32]],Table1[[#This Row],[motivationPos36]])</f>
        <v>4.5</v>
      </c>
      <c r="BE41">
        <f>AVERAGE(Table1[[#This Row],[attention]:[satisfaction]])</f>
        <v>4.25</v>
      </c>
      <c r="BF41">
        <v>5</v>
      </c>
      <c r="BG41">
        <v>5</v>
      </c>
      <c r="BH41">
        <v>3</v>
      </c>
      <c r="BI41">
        <v>4</v>
      </c>
      <c r="BJ41">
        <v>5</v>
      </c>
      <c r="BK41">
        <v>5</v>
      </c>
      <c r="BL41">
        <v>4</v>
      </c>
      <c r="BM41">
        <v>5</v>
      </c>
      <c r="BN41">
        <v>5</v>
      </c>
      <c r="BO41">
        <f t="shared" si="1"/>
        <v>4.5555555555555554</v>
      </c>
      <c r="BP41" s="1">
        <v>4555555556</v>
      </c>
      <c r="BQ41" t="s">
        <v>74</v>
      </c>
      <c r="BR41" t="s">
        <v>91</v>
      </c>
      <c r="BS41">
        <v>21</v>
      </c>
      <c r="BT41" t="s">
        <v>82</v>
      </c>
      <c r="BU41" t="s">
        <v>152</v>
      </c>
      <c r="BV41" t="s">
        <v>77</v>
      </c>
      <c r="BW41" t="s">
        <v>78</v>
      </c>
      <c r="BX41" t="s">
        <v>79</v>
      </c>
      <c r="BY41" t="s">
        <v>151</v>
      </c>
      <c r="BZ41">
        <v>2022</v>
      </c>
    </row>
    <row r="42" spans="1:78" x14ac:dyDescent="0.2">
      <c r="A42" t="s">
        <v>195</v>
      </c>
      <c r="B42">
        <v>1618419674101</v>
      </c>
      <c r="C42">
        <v>1618420458909</v>
      </c>
      <c r="D42">
        <f>Table1[[#This Row],[endTime]]-Table1[[#This Row],[startTime]]</f>
        <v>784808</v>
      </c>
      <c r="E42" t="s">
        <v>73</v>
      </c>
      <c r="F42">
        <v>13</v>
      </c>
      <c r="G42">
        <v>4</v>
      </c>
      <c r="H42">
        <v>3</v>
      </c>
      <c r="I42">
        <v>4</v>
      </c>
      <c r="J42">
        <v>4</v>
      </c>
      <c r="K42">
        <v>4</v>
      </c>
      <c r="L42">
        <v>4</v>
      </c>
      <c r="M42">
        <v>5</v>
      </c>
      <c r="N42">
        <v>3</v>
      </c>
      <c r="O42">
        <v>5</v>
      </c>
      <c r="P42">
        <f t="shared" si="0"/>
        <v>4</v>
      </c>
      <c r="Q42">
        <v>5</v>
      </c>
      <c r="R42">
        <v>4</v>
      </c>
      <c r="S42">
        <v>4</v>
      </c>
      <c r="T42">
        <v>3</v>
      </c>
      <c r="U42">
        <v>4</v>
      </c>
      <c r="V42">
        <v>5</v>
      </c>
      <c r="W42">
        <v>3</v>
      </c>
      <c r="X42">
        <v>4</v>
      </c>
      <c r="Y42">
        <v>5</v>
      </c>
      <c r="Z42">
        <v>4</v>
      </c>
      <c r="AA42">
        <v>4</v>
      </c>
      <c r="AB42">
        <v>4</v>
      </c>
      <c r="AC42">
        <v>5</v>
      </c>
      <c r="AD42">
        <v>5</v>
      </c>
      <c r="AE42">
        <v>4</v>
      </c>
      <c r="AF42">
        <v>4</v>
      </c>
      <c r="AG42">
        <v>4</v>
      </c>
      <c r="AH42">
        <v>4</v>
      </c>
      <c r="AI42">
        <v>2</v>
      </c>
      <c r="AJ42">
        <v>4</v>
      </c>
      <c r="AK42">
        <v>4</v>
      </c>
      <c r="AL42">
        <v>4</v>
      </c>
      <c r="AM42">
        <v>4</v>
      </c>
      <c r="AN42">
        <v>2</v>
      </c>
      <c r="AO42">
        <v>4</v>
      </c>
      <c r="AP42">
        <v>3</v>
      </c>
      <c r="AQ42">
        <v>4</v>
      </c>
      <c r="AR42">
        <v>4</v>
      </c>
      <c r="AS42">
        <v>4</v>
      </c>
      <c r="AT42">
        <v>2</v>
      </c>
      <c r="AU42">
        <v>4</v>
      </c>
      <c r="AV42">
        <v>5</v>
      </c>
      <c r="AW42">
        <v>2</v>
      </c>
      <c r="AX42">
        <v>5</v>
      </c>
      <c r="AY42">
        <v>5</v>
      </c>
      <c r="AZ42">
        <v>5</v>
      </c>
      <c r="BA42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3.8333333333333335</v>
      </c>
      <c r="BB42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3.6666666666666665</v>
      </c>
      <c r="BC42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</v>
      </c>
      <c r="BD42">
        <f>AVERAGE(Table1[[#This Row],[motivationPos05]],Table1[[#This Row],[motivationPos14]],Table1[[#This Row],[motivationPos21]],Table1[[#This Row],[motivationPos27]],Table1[[#This Row],[motivationPos32]],Table1[[#This Row],[motivationPos36]])</f>
        <v>4.5</v>
      </c>
      <c r="BE42">
        <f>AVERAGE(Table1[[#This Row],[attention]:[satisfaction]])</f>
        <v>4</v>
      </c>
      <c r="BF42">
        <v>5</v>
      </c>
      <c r="BG42">
        <v>1</v>
      </c>
      <c r="BH42">
        <v>4</v>
      </c>
      <c r="BI42">
        <v>5</v>
      </c>
      <c r="BJ42">
        <v>2</v>
      </c>
      <c r="BK42">
        <v>2</v>
      </c>
      <c r="BL42">
        <v>5</v>
      </c>
      <c r="BM42">
        <v>4</v>
      </c>
      <c r="BN42">
        <v>5</v>
      </c>
      <c r="BO42">
        <f t="shared" si="1"/>
        <v>3.6666666666666665</v>
      </c>
      <c r="BP42" s="1">
        <v>3666666667</v>
      </c>
      <c r="BQ42" t="s">
        <v>74</v>
      </c>
      <c r="BR42" t="s">
        <v>75</v>
      </c>
      <c r="BS42">
        <v>45</v>
      </c>
      <c r="BT42" t="s">
        <v>86</v>
      </c>
      <c r="BU42" t="s">
        <v>107</v>
      </c>
      <c r="BV42" t="s">
        <v>92</v>
      </c>
      <c r="BW42" t="s">
        <v>78</v>
      </c>
      <c r="BX42" t="s">
        <v>115</v>
      </c>
      <c r="BY42" t="s">
        <v>85</v>
      </c>
    </row>
    <row r="43" spans="1:78" x14ac:dyDescent="0.2">
      <c r="A43" t="s">
        <v>196</v>
      </c>
      <c r="B43">
        <v>1618421299038</v>
      </c>
      <c r="C43">
        <v>1618421983046</v>
      </c>
      <c r="D43">
        <f>Table1[[#This Row],[endTime]]-Table1[[#This Row],[startTime]]</f>
        <v>684008</v>
      </c>
      <c r="E43" t="s">
        <v>73</v>
      </c>
      <c r="F43">
        <v>15</v>
      </c>
      <c r="G43">
        <v>3</v>
      </c>
      <c r="H43">
        <v>4</v>
      </c>
      <c r="I43">
        <v>4</v>
      </c>
      <c r="J43">
        <v>3</v>
      </c>
      <c r="K43">
        <v>3</v>
      </c>
      <c r="L43">
        <v>2</v>
      </c>
      <c r="M43">
        <v>5</v>
      </c>
      <c r="N43">
        <v>3</v>
      </c>
      <c r="O43">
        <v>3</v>
      </c>
      <c r="P43">
        <f t="shared" si="0"/>
        <v>3.3333333333333335</v>
      </c>
      <c r="Q43">
        <v>3</v>
      </c>
      <c r="R43">
        <v>3</v>
      </c>
      <c r="S43">
        <v>4</v>
      </c>
      <c r="T43">
        <v>3</v>
      </c>
      <c r="U43">
        <v>3</v>
      </c>
      <c r="V43">
        <v>4</v>
      </c>
      <c r="W43">
        <v>2</v>
      </c>
      <c r="X43">
        <v>5</v>
      </c>
      <c r="Y43">
        <v>3</v>
      </c>
      <c r="Z43">
        <v>3</v>
      </c>
      <c r="AA43">
        <v>2</v>
      </c>
      <c r="AB43">
        <v>2</v>
      </c>
      <c r="AC43">
        <v>3</v>
      </c>
      <c r="AD43">
        <v>4</v>
      </c>
      <c r="AE43">
        <v>5</v>
      </c>
      <c r="AF43">
        <v>3</v>
      </c>
      <c r="AG43">
        <v>3</v>
      </c>
      <c r="AH43">
        <v>3</v>
      </c>
      <c r="AI43">
        <v>5</v>
      </c>
      <c r="AJ43">
        <v>5</v>
      </c>
      <c r="AK43">
        <v>3</v>
      </c>
      <c r="AL43">
        <v>2</v>
      </c>
      <c r="AM43">
        <v>4</v>
      </c>
      <c r="AN43">
        <v>2</v>
      </c>
      <c r="AO43">
        <v>3</v>
      </c>
      <c r="AP43">
        <v>4</v>
      </c>
      <c r="AQ43">
        <v>3</v>
      </c>
      <c r="AR43">
        <v>3</v>
      </c>
      <c r="AS43">
        <v>3</v>
      </c>
      <c r="AT43">
        <v>3</v>
      </c>
      <c r="AU43">
        <v>3</v>
      </c>
      <c r="AV43">
        <v>5</v>
      </c>
      <c r="AW43">
        <v>3</v>
      </c>
      <c r="AX43">
        <v>5</v>
      </c>
      <c r="AY43">
        <v>3</v>
      </c>
      <c r="AZ43">
        <v>5</v>
      </c>
      <c r="BA43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3.1666666666666665</v>
      </c>
      <c r="BB43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3.3333333333333335</v>
      </c>
      <c r="BC43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3.4444444444444446</v>
      </c>
      <c r="BD43">
        <f>AVERAGE(Table1[[#This Row],[motivationPos05]],Table1[[#This Row],[motivationPos14]],Table1[[#This Row],[motivationPos21]],Table1[[#This Row],[motivationPos27]],Table1[[#This Row],[motivationPos32]],Table1[[#This Row],[motivationPos36]])</f>
        <v>3.8333333333333335</v>
      </c>
      <c r="BE43">
        <f>AVERAGE(Table1[[#This Row],[attention]:[satisfaction]])</f>
        <v>3.4444444444444446</v>
      </c>
      <c r="BF43">
        <v>5</v>
      </c>
      <c r="BG43">
        <v>5</v>
      </c>
      <c r="BH43">
        <v>3</v>
      </c>
      <c r="BI43">
        <v>3</v>
      </c>
      <c r="BJ43">
        <v>1</v>
      </c>
      <c r="BK43">
        <v>4</v>
      </c>
      <c r="BL43">
        <v>5</v>
      </c>
      <c r="BM43">
        <v>4</v>
      </c>
      <c r="BN43">
        <v>3</v>
      </c>
      <c r="BO43">
        <f t="shared" si="1"/>
        <v>3.6666666666666665</v>
      </c>
      <c r="BP43" s="1">
        <v>3666666667</v>
      </c>
      <c r="BQ43" t="s">
        <v>87</v>
      </c>
      <c r="BR43" t="s">
        <v>88</v>
      </c>
      <c r="BS43">
        <v>19</v>
      </c>
      <c r="BT43" t="s">
        <v>82</v>
      </c>
      <c r="BU43" t="s">
        <v>113</v>
      </c>
      <c r="BV43" t="s">
        <v>77</v>
      </c>
      <c r="BW43" t="s">
        <v>78</v>
      </c>
      <c r="BX43" t="s">
        <v>116</v>
      </c>
      <c r="BY43" t="s">
        <v>151</v>
      </c>
      <c r="BZ43">
        <v>2022</v>
      </c>
    </row>
    <row r="44" spans="1:78" x14ac:dyDescent="0.2">
      <c r="A44" t="s">
        <v>197</v>
      </c>
      <c r="B44">
        <v>1618421485597</v>
      </c>
      <c r="C44">
        <v>1618422352466</v>
      </c>
      <c r="D44">
        <f>Table1[[#This Row],[endTime]]-Table1[[#This Row],[startTime]]</f>
        <v>866869</v>
      </c>
      <c r="E44" t="s">
        <v>80</v>
      </c>
      <c r="F44">
        <v>16</v>
      </c>
      <c r="G44">
        <v>4</v>
      </c>
      <c r="H44">
        <v>4</v>
      </c>
      <c r="I44">
        <v>5</v>
      </c>
      <c r="J44">
        <v>2</v>
      </c>
      <c r="K44">
        <v>4</v>
      </c>
      <c r="L44">
        <v>3</v>
      </c>
      <c r="M44">
        <v>4</v>
      </c>
      <c r="N44">
        <v>2</v>
      </c>
      <c r="O44">
        <v>3</v>
      </c>
      <c r="P44">
        <f t="shared" si="0"/>
        <v>3.4444444444444446</v>
      </c>
      <c r="Q44">
        <v>5</v>
      </c>
      <c r="R44">
        <v>5</v>
      </c>
      <c r="S44">
        <v>5</v>
      </c>
      <c r="T44">
        <v>5</v>
      </c>
      <c r="U44">
        <v>4</v>
      </c>
      <c r="V44">
        <v>5</v>
      </c>
      <c r="W44">
        <v>1</v>
      </c>
      <c r="X44">
        <v>5</v>
      </c>
      <c r="Y44">
        <v>2</v>
      </c>
      <c r="Z44">
        <v>3</v>
      </c>
      <c r="AA44">
        <v>5</v>
      </c>
      <c r="AB44">
        <v>5</v>
      </c>
      <c r="AC44">
        <v>5</v>
      </c>
      <c r="AD44">
        <v>4</v>
      </c>
      <c r="AE44">
        <v>5</v>
      </c>
      <c r="AF44">
        <v>2</v>
      </c>
      <c r="AG44">
        <v>4</v>
      </c>
      <c r="AH44">
        <v>5</v>
      </c>
      <c r="AI44">
        <v>5</v>
      </c>
      <c r="AJ44">
        <v>5</v>
      </c>
      <c r="AK44">
        <v>5</v>
      </c>
      <c r="AL44">
        <v>1</v>
      </c>
      <c r="AM44">
        <v>5</v>
      </c>
      <c r="AN44">
        <v>1</v>
      </c>
      <c r="AO44">
        <v>5</v>
      </c>
      <c r="AP44">
        <v>2</v>
      </c>
      <c r="AQ44">
        <v>2</v>
      </c>
      <c r="AR44">
        <v>2</v>
      </c>
      <c r="AS44">
        <v>2</v>
      </c>
      <c r="AT44">
        <v>5</v>
      </c>
      <c r="AU44">
        <v>3</v>
      </c>
      <c r="AV44">
        <v>5</v>
      </c>
      <c r="AW44">
        <v>3</v>
      </c>
      <c r="AX44">
        <v>5</v>
      </c>
      <c r="AY44">
        <v>4</v>
      </c>
      <c r="AZ44">
        <v>4</v>
      </c>
      <c r="BA44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3.5833333333333335</v>
      </c>
      <c r="BB44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3.5555555555555554</v>
      </c>
      <c r="BC44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4.4444444444444446</v>
      </c>
      <c r="BD44">
        <f>AVERAGE(Table1[[#This Row],[motivationPos05]],Table1[[#This Row],[motivationPos14]],Table1[[#This Row],[motivationPos21]],Table1[[#This Row],[motivationPos27]],Table1[[#This Row],[motivationPos32]],Table1[[#This Row],[motivationPos36]])</f>
        <v>4</v>
      </c>
      <c r="BE44">
        <f>AVERAGE(Table1[[#This Row],[attention]:[satisfaction]])</f>
        <v>3.8958333333333335</v>
      </c>
      <c r="BF44">
        <v>3</v>
      </c>
      <c r="BG44">
        <v>1</v>
      </c>
      <c r="BH44">
        <v>5</v>
      </c>
      <c r="BI44">
        <v>5</v>
      </c>
      <c r="BJ44">
        <v>1</v>
      </c>
      <c r="BK44">
        <v>5</v>
      </c>
      <c r="BL44">
        <v>5</v>
      </c>
      <c r="BM44">
        <v>4</v>
      </c>
      <c r="BN44">
        <v>5</v>
      </c>
      <c r="BO44">
        <f t="shared" si="1"/>
        <v>3.7777777777777777</v>
      </c>
      <c r="BP44" s="1">
        <v>3777777778</v>
      </c>
      <c r="BQ44" t="s">
        <v>87</v>
      </c>
      <c r="BR44" t="s">
        <v>75</v>
      </c>
      <c r="BS44">
        <v>20</v>
      </c>
      <c r="BT44" t="s">
        <v>86</v>
      </c>
      <c r="BU44" t="s">
        <v>152</v>
      </c>
      <c r="BV44" t="s">
        <v>77</v>
      </c>
      <c r="BW44" t="s">
        <v>78</v>
      </c>
      <c r="BX44" t="s">
        <v>79</v>
      </c>
      <c r="BY44" t="s">
        <v>151</v>
      </c>
      <c r="BZ44">
        <v>2024</v>
      </c>
    </row>
    <row r="45" spans="1:78" x14ac:dyDescent="0.2">
      <c r="A45" t="s">
        <v>198</v>
      </c>
      <c r="B45">
        <v>1618422274866</v>
      </c>
      <c r="C45">
        <v>1618422998129</v>
      </c>
      <c r="D45">
        <f>Table1[[#This Row],[endTime]]-Table1[[#This Row],[startTime]]</f>
        <v>723263</v>
      </c>
      <c r="E45" t="s">
        <v>90</v>
      </c>
      <c r="F45">
        <v>14</v>
      </c>
      <c r="G45">
        <v>3</v>
      </c>
      <c r="H45">
        <v>2</v>
      </c>
      <c r="I45">
        <v>4</v>
      </c>
      <c r="J45">
        <v>3</v>
      </c>
      <c r="K45">
        <v>5</v>
      </c>
      <c r="L45">
        <v>3</v>
      </c>
      <c r="M45">
        <v>2</v>
      </c>
      <c r="N45">
        <v>3</v>
      </c>
      <c r="O45">
        <v>5</v>
      </c>
      <c r="P45">
        <f t="shared" si="0"/>
        <v>3.3333333333333335</v>
      </c>
      <c r="Q45">
        <v>5</v>
      </c>
      <c r="R45">
        <v>1</v>
      </c>
      <c r="S45">
        <v>3</v>
      </c>
      <c r="T45">
        <v>5</v>
      </c>
      <c r="U45">
        <v>4</v>
      </c>
      <c r="V45">
        <v>4</v>
      </c>
      <c r="W45">
        <v>5</v>
      </c>
      <c r="X45">
        <v>5</v>
      </c>
      <c r="Y45">
        <v>2</v>
      </c>
      <c r="Z45">
        <v>4</v>
      </c>
      <c r="AA45">
        <v>4</v>
      </c>
      <c r="AB45">
        <v>5</v>
      </c>
      <c r="AC45">
        <v>3</v>
      </c>
      <c r="AD45">
        <v>4</v>
      </c>
      <c r="AE45">
        <v>5</v>
      </c>
      <c r="AF45">
        <v>3</v>
      </c>
      <c r="AG45">
        <v>4</v>
      </c>
      <c r="AH45">
        <v>2</v>
      </c>
      <c r="AI45">
        <v>5</v>
      </c>
      <c r="AJ45">
        <v>5</v>
      </c>
      <c r="AK45">
        <v>4</v>
      </c>
      <c r="AL45">
        <v>5</v>
      </c>
      <c r="AM45">
        <v>4</v>
      </c>
      <c r="AN45">
        <v>3</v>
      </c>
      <c r="AO45">
        <v>4</v>
      </c>
      <c r="AP45">
        <v>4</v>
      </c>
      <c r="AQ45">
        <v>2</v>
      </c>
      <c r="AR45">
        <v>5</v>
      </c>
      <c r="AS45">
        <v>5</v>
      </c>
      <c r="AT45">
        <v>1</v>
      </c>
      <c r="AU45">
        <v>5</v>
      </c>
      <c r="AV45">
        <v>5</v>
      </c>
      <c r="AW45">
        <v>3</v>
      </c>
      <c r="AX45">
        <v>4</v>
      </c>
      <c r="AY45">
        <v>4</v>
      </c>
      <c r="AZ45">
        <v>5</v>
      </c>
      <c r="BA45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4.333333333333333</v>
      </c>
      <c r="BB45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</v>
      </c>
      <c r="BC45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4.2222222222222223</v>
      </c>
      <c r="BD45">
        <f>AVERAGE(Table1[[#This Row],[motivationPos05]],Table1[[#This Row],[motivationPos14]],Table1[[#This Row],[motivationPos21]],Table1[[#This Row],[motivationPos27]],Table1[[#This Row],[motivationPos32]],Table1[[#This Row],[motivationPos36]])</f>
        <v>4</v>
      </c>
      <c r="BE45">
        <f>AVERAGE(Table1[[#This Row],[attention]:[satisfaction]])</f>
        <v>3.8888888888888888</v>
      </c>
      <c r="BF45">
        <v>2</v>
      </c>
      <c r="BG45">
        <v>5</v>
      </c>
      <c r="BH45">
        <v>4</v>
      </c>
      <c r="BI45">
        <v>2</v>
      </c>
      <c r="BJ45">
        <v>2</v>
      </c>
      <c r="BK45">
        <v>4</v>
      </c>
      <c r="BL45">
        <v>3</v>
      </c>
      <c r="BM45">
        <v>3</v>
      </c>
      <c r="BN45">
        <v>5</v>
      </c>
      <c r="BO45">
        <f t="shared" si="1"/>
        <v>3.3333333333333335</v>
      </c>
      <c r="BP45" s="1">
        <v>3333333333</v>
      </c>
      <c r="BQ45" t="s">
        <v>87</v>
      </c>
      <c r="BR45" t="s">
        <v>91</v>
      </c>
      <c r="BS45">
        <v>21</v>
      </c>
      <c r="BT45" t="s">
        <v>82</v>
      </c>
      <c r="BU45" t="s">
        <v>152</v>
      </c>
      <c r="BV45" t="s">
        <v>77</v>
      </c>
      <c r="BW45" t="s">
        <v>78</v>
      </c>
      <c r="BX45" t="s">
        <v>79</v>
      </c>
      <c r="BY45" t="s">
        <v>151</v>
      </c>
      <c r="BZ45">
        <v>2022</v>
      </c>
    </row>
    <row r="46" spans="1:78" x14ac:dyDescent="0.2">
      <c r="A46" t="s">
        <v>199</v>
      </c>
      <c r="B46">
        <v>1618446667365</v>
      </c>
      <c r="C46">
        <v>1618447095489</v>
      </c>
      <c r="D46">
        <f>Table1[[#This Row],[endTime]]-Table1[[#This Row],[startTime]]</f>
        <v>428124</v>
      </c>
      <c r="E46" t="s">
        <v>90</v>
      </c>
      <c r="F46">
        <v>19</v>
      </c>
      <c r="G46">
        <v>4</v>
      </c>
      <c r="H46">
        <v>3</v>
      </c>
      <c r="I46">
        <v>4</v>
      </c>
      <c r="J46">
        <v>5</v>
      </c>
      <c r="K46">
        <v>4</v>
      </c>
      <c r="L46">
        <v>4</v>
      </c>
      <c r="M46">
        <v>3</v>
      </c>
      <c r="N46">
        <v>4</v>
      </c>
      <c r="O46">
        <v>4</v>
      </c>
      <c r="P46">
        <f t="shared" si="0"/>
        <v>3.8888888888888888</v>
      </c>
      <c r="Q46">
        <v>5</v>
      </c>
      <c r="R46">
        <v>3</v>
      </c>
      <c r="S46">
        <v>5</v>
      </c>
      <c r="T46">
        <v>3</v>
      </c>
      <c r="U46">
        <v>3</v>
      </c>
      <c r="V46">
        <v>5</v>
      </c>
      <c r="W46">
        <v>4</v>
      </c>
      <c r="X46">
        <v>4</v>
      </c>
      <c r="Y46">
        <v>3</v>
      </c>
      <c r="Z46">
        <v>1</v>
      </c>
      <c r="AA46">
        <v>3</v>
      </c>
      <c r="AB46">
        <v>5</v>
      </c>
      <c r="AC46">
        <v>3</v>
      </c>
      <c r="AD46">
        <v>5</v>
      </c>
      <c r="AE46">
        <v>3</v>
      </c>
      <c r="AF46">
        <v>1</v>
      </c>
      <c r="AG46">
        <v>4</v>
      </c>
      <c r="AH46">
        <v>2</v>
      </c>
      <c r="AI46">
        <v>4</v>
      </c>
      <c r="AJ46">
        <v>4</v>
      </c>
      <c r="AK46">
        <v>5</v>
      </c>
      <c r="AL46">
        <v>5</v>
      </c>
      <c r="AM46">
        <v>4</v>
      </c>
      <c r="AN46">
        <v>1</v>
      </c>
      <c r="AO46">
        <v>4</v>
      </c>
      <c r="AP46">
        <v>1</v>
      </c>
      <c r="AQ46">
        <v>2</v>
      </c>
      <c r="AR46">
        <v>3</v>
      </c>
      <c r="AS46">
        <v>2</v>
      </c>
      <c r="AT46">
        <v>1</v>
      </c>
      <c r="AU46">
        <v>2</v>
      </c>
      <c r="AV46">
        <v>2</v>
      </c>
      <c r="AW46">
        <v>3</v>
      </c>
      <c r="AX46">
        <v>3</v>
      </c>
      <c r="AZ46">
        <v>4</v>
      </c>
      <c r="BA46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3.25</v>
      </c>
      <c r="BB46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2.3333333333333335</v>
      </c>
      <c r="BC46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3.875</v>
      </c>
      <c r="BD46">
        <f>AVERAGE(Table1[[#This Row],[motivationPos05]],Table1[[#This Row],[motivationPos14]],Table1[[#This Row],[motivationPos21]],Table1[[#This Row],[motivationPos27]],Table1[[#This Row],[motivationPos32]],Table1[[#This Row],[motivationPos36]])</f>
        <v>3.5</v>
      </c>
      <c r="BE46">
        <f>AVERAGE(Table1[[#This Row],[attention]:[satisfaction]])</f>
        <v>3.2395833333333335</v>
      </c>
      <c r="BF46">
        <v>5</v>
      </c>
      <c r="BG46">
        <v>3</v>
      </c>
      <c r="BH46">
        <v>4</v>
      </c>
      <c r="BI46">
        <v>4</v>
      </c>
      <c r="BJ46">
        <v>3</v>
      </c>
      <c r="BK46">
        <v>4</v>
      </c>
      <c r="BL46">
        <v>4</v>
      </c>
      <c r="BM46">
        <v>3</v>
      </c>
      <c r="BN46">
        <v>5</v>
      </c>
      <c r="BO46">
        <f t="shared" si="1"/>
        <v>3.8888888888888888</v>
      </c>
      <c r="BP46" s="1">
        <v>3888888889</v>
      </c>
      <c r="BQ46" t="s">
        <v>74</v>
      </c>
      <c r="BR46" t="s">
        <v>91</v>
      </c>
      <c r="BS46">
        <v>20</v>
      </c>
      <c r="BT46" t="s">
        <v>86</v>
      </c>
      <c r="BU46" t="s">
        <v>152</v>
      </c>
      <c r="BV46" t="s">
        <v>89</v>
      </c>
      <c r="BW46" t="s">
        <v>78</v>
      </c>
      <c r="BX46" t="s">
        <v>117</v>
      </c>
      <c r="BY46" t="s">
        <v>151</v>
      </c>
    </row>
    <row r="47" spans="1:78" x14ac:dyDescent="0.2">
      <c r="A47" t="s">
        <v>200</v>
      </c>
      <c r="B47">
        <v>1618521407072</v>
      </c>
      <c r="C47">
        <v>1618521890889</v>
      </c>
      <c r="D47">
        <f>Table1[[#This Row],[endTime]]-Table1[[#This Row],[startTime]]</f>
        <v>483817</v>
      </c>
      <c r="E47" t="s">
        <v>80</v>
      </c>
      <c r="F47">
        <v>13</v>
      </c>
      <c r="G47">
        <v>4</v>
      </c>
      <c r="H47">
        <v>4</v>
      </c>
      <c r="I47">
        <v>3</v>
      </c>
      <c r="J47">
        <v>3</v>
      </c>
      <c r="K47">
        <v>4</v>
      </c>
      <c r="L47">
        <v>4</v>
      </c>
      <c r="M47">
        <v>4</v>
      </c>
      <c r="N47">
        <v>4</v>
      </c>
      <c r="O47">
        <v>3</v>
      </c>
      <c r="P47">
        <f t="shared" si="0"/>
        <v>3.6666666666666665</v>
      </c>
      <c r="Q47">
        <v>4</v>
      </c>
      <c r="R47">
        <v>3</v>
      </c>
      <c r="S47">
        <v>2</v>
      </c>
      <c r="T47">
        <v>4</v>
      </c>
      <c r="U47">
        <v>5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2</v>
      </c>
      <c r="AF47">
        <v>4</v>
      </c>
      <c r="AG47">
        <v>5</v>
      </c>
      <c r="AH47">
        <v>4</v>
      </c>
      <c r="AI47">
        <v>4</v>
      </c>
      <c r="AJ47">
        <v>4</v>
      </c>
      <c r="AK47">
        <v>3</v>
      </c>
      <c r="AL47">
        <v>3</v>
      </c>
      <c r="AM47">
        <v>4</v>
      </c>
      <c r="AN47">
        <v>4</v>
      </c>
      <c r="AO47">
        <v>4</v>
      </c>
      <c r="AP47">
        <v>4</v>
      </c>
      <c r="AQ47">
        <v>3</v>
      </c>
      <c r="AR47">
        <v>4</v>
      </c>
      <c r="AS47">
        <v>3</v>
      </c>
      <c r="AT47">
        <v>4</v>
      </c>
      <c r="AU47">
        <v>4</v>
      </c>
      <c r="AV47">
        <v>4</v>
      </c>
      <c r="AW47">
        <v>3</v>
      </c>
      <c r="AX47">
        <v>3</v>
      </c>
      <c r="AY47">
        <v>3</v>
      </c>
      <c r="AZ47">
        <v>4</v>
      </c>
      <c r="BA47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3.6666666666666665</v>
      </c>
      <c r="BB47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3.8888888888888888</v>
      </c>
      <c r="BC47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3.5555555555555554</v>
      </c>
      <c r="BD47">
        <f>AVERAGE(Table1[[#This Row],[motivationPos05]],Table1[[#This Row],[motivationPos14]],Table1[[#This Row],[motivationPos21]],Table1[[#This Row],[motivationPos27]],Table1[[#This Row],[motivationPos32]],Table1[[#This Row],[motivationPos36]])</f>
        <v>3.8333333333333335</v>
      </c>
      <c r="BE47">
        <f>AVERAGE(Table1[[#This Row],[attention]:[satisfaction]])</f>
        <v>3.7361111111111112</v>
      </c>
      <c r="BF47">
        <v>4</v>
      </c>
      <c r="BG47">
        <v>2</v>
      </c>
      <c r="BH47">
        <v>4</v>
      </c>
      <c r="BI47">
        <v>4</v>
      </c>
      <c r="BJ47">
        <v>4</v>
      </c>
      <c r="BK47">
        <v>4</v>
      </c>
      <c r="BL47">
        <v>4</v>
      </c>
      <c r="BM47">
        <v>4</v>
      </c>
      <c r="BN47">
        <v>3</v>
      </c>
      <c r="BO47">
        <f t="shared" si="1"/>
        <v>3.6666666666666665</v>
      </c>
      <c r="BP47" s="1">
        <v>3666666667</v>
      </c>
      <c r="BQ47" t="s">
        <v>74</v>
      </c>
      <c r="BR47" t="s">
        <v>88</v>
      </c>
      <c r="BS47">
        <v>25</v>
      </c>
      <c r="BT47" t="s">
        <v>86</v>
      </c>
      <c r="BU47" t="s">
        <v>152</v>
      </c>
      <c r="BV47" t="s">
        <v>77</v>
      </c>
      <c r="BW47" t="s">
        <v>78</v>
      </c>
      <c r="BX47" t="s">
        <v>79</v>
      </c>
      <c r="BY47" t="s">
        <v>151</v>
      </c>
      <c r="BZ47">
        <v>2021</v>
      </c>
    </row>
    <row r="48" spans="1:78" x14ac:dyDescent="0.2">
      <c r="A48" t="s">
        <v>201</v>
      </c>
      <c r="B48">
        <v>1618878882803</v>
      </c>
      <c r="C48">
        <v>1618879747173</v>
      </c>
      <c r="D48">
        <f>Table1[[#This Row],[endTime]]-Table1[[#This Row],[startTime]]</f>
        <v>864370</v>
      </c>
      <c r="E48" t="s">
        <v>80</v>
      </c>
      <c r="F48">
        <v>14</v>
      </c>
      <c r="G48">
        <v>5</v>
      </c>
      <c r="H48">
        <v>4</v>
      </c>
      <c r="I48">
        <v>5</v>
      </c>
      <c r="J48">
        <v>4</v>
      </c>
      <c r="K48">
        <v>5</v>
      </c>
      <c r="L48">
        <v>5</v>
      </c>
      <c r="M48">
        <v>1</v>
      </c>
      <c r="N48">
        <v>3</v>
      </c>
      <c r="O48">
        <v>5</v>
      </c>
      <c r="P48">
        <f t="shared" si="0"/>
        <v>4.1111111111111107</v>
      </c>
      <c r="Q48">
        <v>5</v>
      </c>
      <c r="R48">
        <v>4</v>
      </c>
      <c r="S48">
        <v>5</v>
      </c>
      <c r="T48">
        <v>4</v>
      </c>
      <c r="U48">
        <v>4</v>
      </c>
      <c r="V48">
        <v>5</v>
      </c>
      <c r="W48">
        <v>2</v>
      </c>
      <c r="X48">
        <v>5</v>
      </c>
      <c r="Y48">
        <v>1</v>
      </c>
      <c r="Z48">
        <v>3</v>
      </c>
      <c r="AA48">
        <v>3</v>
      </c>
      <c r="AB48">
        <v>3</v>
      </c>
      <c r="AC48">
        <v>3</v>
      </c>
      <c r="AD48">
        <v>2</v>
      </c>
      <c r="AF48">
        <v>4</v>
      </c>
      <c r="AG48">
        <v>4</v>
      </c>
      <c r="AH48">
        <v>1</v>
      </c>
      <c r="AI48">
        <v>3</v>
      </c>
      <c r="AJ48">
        <v>4</v>
      </c>
      <c r="AK48">
        <v>3</v>
      </c>
      <c r="AL48">
        <v>2</v>
      </c>
      <c r="AM48">
        <v>4</v>
      </c>
      <c r="AN48">
        <v>3</v>
      </c>
      <c r="AO48">
        <v>4</v>
      </c>
      <c r="AP48">
        <v>3</v>
      </c>
      <c r="AQ48">
        <v>3</v>
      </c>
      <c r="AR48">
        <v>3</v>
      </c>
      <c r="AS48">
        <v>4</v>
      </c>
      <c r="AT48">
        <v>3</v>
      </c>
      <c r="AU48">
        <v>3</v>
      </c>
      <c r="AV48">
        <v>4</v>
      </c>
      <c r="AW48">
        <v>4</v>
      </c>
      <c r="AX48">
        <v>3</v>
      </c>
      <c r="AY48">
        <v>4</v>
      </c>
      <c r="AZ48">
        <v>4</v>
      </c>
      <c r="BA48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3.4545454545454546</v>
      </c>
      <c r="BB48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3.1111111111111112</v>
      </c>
      <c r="BC48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48">
        <f>AVERAGE(Table1[[#This Row],[motivationPos05]],Table1[[#This Row],[motivationPos14]],Table1[[#This Row],[motivationPos21]],Table1[[#This Row],[motivationPos27]],Table1[[#This Row],[motivationPos32]],Table1[[#This Row],[motivationPos36]])</f>
        <v>3.3333333333333335</v>
      </c>
      <c r="BE48">
        <f>AVERAGE(Table1[[#This Row],[attention]:[satisfaction]])</f>
        <v>3.3914141414141414</v>
      </c>
      <c r="BF48">
        <v>3</v>
      </c>
      <c r="BG48">
        <v>4</v>
      </c>
      <c r="BH48">
        <v>4</v>
      </c>
      <c r="BI48">
        <v>5</v>
      </c>
      <c r="BJ48">
        <v>4</v>
      </c>
      <c r="BK48">
        <v>5</v>
      </c>
      <c r="BL48">
        <v>5</v>
      </c>
      <c r="BM48">
        <v>4</v>
      </c>
      <c r="BN48">
        <v>4</v>
      </c>
      <c r="BO48">
        <f t="shared" si="1"/>
        <v>4.2222222222222223</v>
      </c>
      <c r="BP48" s="1">
        <v>4222222222</v>
      </c>
      <c r="BQ48" t="s">
        <v>74</v>
      </c>
      <c r="BR48" t="s">
        <v>88</v>
      </c>
      <c r="BS48">
        <v>24</v>
      </c>
      <c r="BT48" t="s">
        <v>86</v>
      </c>
      <c r="BU48" t="s">
        <v>152</v>
      </c>
      <c r="BV48" t="s">
        <v>77</v>
      </c>
      <c r="BW48" t="s">
        <v>78</v>
      </c>
      <c r="BX48" t="s">
        <v>79</v>
      </c>
      <c r="BY48" t="s">
        <v>97</v>
      </c>
      <c r="BZ48">
        <v>2021</v>
      </c>
    </row>
    <row r="49" spans="1:78" x14ac:dyDescent="0.2">
      <c r="A49" t="s">
        <v>202</v>
      </c>
      <c r="B49">
        <v>1618878898448</v>
      </c>
      <c r="C49">
        <v>1618879888140</v>
      </c>
      <c r="D49">
        <f>Table1[[#This Row],[endTime]]-Table1[[#This Row],[startTime]]</f>
        <v>989692</v>
      </c>
      <c r="E49" t="s">
        <v>73</v>
      </c>
      <c r="F49">
        <v>16</v>
      </c>
      <c r="G49">
        <v>5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3</v>
      </c>
      <c r="O49">
        <v>4</v>
      </c>
      <c r="P49">
        <f t="shared" si="0"/>
        <v>4.666666666666667</v>
      </c>
      <c r="Q49">
        <v>5</v>
      </c>
      <c r="R49">
        <v>3</v>
      </c>
      <c r="S49">
        <v>4</v>
      </c>
      <c r="T49">
        <v>3</v>
      </c>
      <c r="U49">
        <v>4</v>
      </c>
      <c r="V49">
        <v>4</v>
      </c>
      <c r="W49">
        <v>3</v>
      </c>
      <c r="X49">
        <v>5</v>
      </c>
      <c r="Y49">
        <v>1</v>
      </c>
      <c r="Z49">
        <v>1</v>
      </c>
      <c r="AA49">
        <v>3</v>
      </c>
      <c r="AB49">
        <v>5</v>
      </c>
      <c r="AC49">
        <v>4</v>
      </c>
      <c r="AD49">
        <v>4</v>
      </c>
      <c r="AE49">
        <v>3</v>
      </c>
      <c r="AF49">
        <v>3</v>
      </c>
      <c r="AG49">
        <v>3</v>
      </c>
      <c r="AH49">
        <v>5</v>
      </c>
      <c r="AI49">
        <v>4</v>
      </c>
      <c r="AJ49">
        <v>4</v>
      </c>
      <c r="AK49">
        <v>5</v>
      </c>
      <c r="AL49">
        <v>3</v>
      </c>
      <c r="AM49">
        <v>4</v>
      </c>
      <c r="AN49">
        <v>2</v>
      </c>
      <c r="AO49">
        <v>4</v>
      </c>
      <c r="AP49">
        <v>3</v>
      </c>
      <c r="AQ49">
        <v>5</v>
      </c>
      <c r="AR49">
        <v>3</v>
      </c>
      <c r="AS49">
        <v>3</v>
      </c>
      <c r="AT49">
        <v>3</v>
      </c>
      <c r="AU49">
        <v>5</v>
      </c>
      <c r="AV49">
        <v>4</v>
      </c>
      <c r="AW49">
        <v>3</v>
      </c>
      <c r="AX49">
        <v>5</v>
      </c>
      <c r="AY49">
        <v>3</v>
      </c>
      <c r="AZ49">
        <v>4</v>
      </c>
      <c r="BA49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3.5</v>
      </c>
      <c r="BB49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</v>
      </c>
      <c r="BC49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3.8888888888888888</v>
      </c>
      <c r="BD49">
        <f>AVERAGE(Table1[[#This Row],[motivationPos05]],Table1[[#This Row],[motivationPos14]],Table1[[#This Row],[motivationPos21]],Table1[[#This Row],[motivationPos27]],Table1[[#This Row],[motivationPos32]],Table1[[#This Row],[motivationPos36]])</f>
        <v>4.333333333333333</v>
      </c>
      <c r="BE49">
        <f>AVERAGE(Table1[[#This Row],[attention]:[satisfaction]])</f>
        <v>3.6805555555555554</v>
      </c>
      <c r="BF49">
        <v>5</v>
      </c>
      <c r="BG49">
        <v>5</v>
      </c>
      <c r="BH49">
        <v>5</v>
      </c>
      <c r="BI49">
        <v>4</v>
      </c>
      <c r="BJ49">
        <v>3</v>
      </c>
      <c r="BK49">
        <v>5</v>
      </c>
      <c r="BL49">
        <v>4</v>
      </c>
      <c r="BM49">
        <v>4</v>
      </c>
      <c r="BN49">
        <v>4</v>
      </c>
      <c r="BO49">
        <f t="shared" si="1"/>
        <v>4.333333333333333</v>
      </c>
      <c r="BP49" s="1">
        <v>4333333333</v>
      </c>
      <c r="BQ49" t="s">
        <v>74</v>
      </c>
      <c r="BR49" t="s">
        <v>75</v>
      </c>
      <c r="BS49">
        <v>27</v>
      </c>
      <c r="BT49" t="s">
        <v>86</v>
      </c>
      <c r="BU49" t="s">
        <v>152</v>
      </c>
      <c r="BV49" t="s">
        <v>77</v>
      </c>
      <c r="BW49" t="s">
        <v>78</v>
      </c>
      <c r="BX49" t="s">
        <v>79</v>
      </c>
      <c r="BY49" t="s">
        <v>151</v>
      </c>
      <c r="BZ49">
        <v>2021</v>
      </c>
    </row>
    <row r="50" spans="1:78" x14ac:dyDescent="0.2">
      <c r="A50" t="s">
        <v>203</v>
      </c>
      <c r="B50">
        <v>1618879030353</v>
      </c>
      <c r="C50">
        <v>1618880078202</v>
      </c>
      <c r="D50">
        <f>Table1[[#This Row],[endTime]]-Table1[[#This Row],[startTime]]</f>
        <v>1047849</v>
      </c>
      <c r="E50" t="s">
        <v>80</v>
      </c>
      <c r="F50">
        <v>18</v>
      </c>
      <c r="G50">
        <v>4</v>
      </c>
      <c r="H50">
        <v>1</v>
      </c>
      <c r="I50">
        <v>3</v>
      </c>
      <c r="J50">
        <v>4</v>
      </c>
      <c r="K50">
        <v>3</v>
      </c>
      <c r="L50">
        <v>3</v>
      </c>
      <c r="M50">
        <v>4</v>
      </c>
      <c r="N50">
        <v>4</v>
      </c>
      <c r="O50">
        <v>3</v>
      </c>
      <c r="P50">
        <f t="shared" si="0"/>
        <v>3.2222222222222223</v>
      </c>
      <c r="Q50">
        <v>4</v>
      </c>
      <c r="R50">
        <v>3</v>
      </c>
      <c r="S50">
        <v>3</v>
      </c>
      <c r="T50">
        <v>3</v>
      </c>
      <c r="U50">
        <v>2</v>
      </c>
      <c r="V50">
        <v>4</v>
      </c>
      <c r="W50">
        <v>4</v>
      </c>
      <c r="X50">
        <v>3</v>
      </c>
      <c r="Y50">
        <v>3</v>
      </c>
      <c r="Z50">
        <v>2</v>
      </c>
      <c r="AA50">
        <v>3</v>
      </c>
      <c r="AB50">
        <v>5</v>
      </c>
      <c r="AC50">
        <v>2</v>
      </c>
      <c r="AD50">
        <v>2</v>
      </c>
      <c r="AE50">
        <v>5</v>
      </c>
      <c r="AF50">
        <v>2</v>
      </c>
      <c r="AG50">
        <v>3</v>
      </c>
      <c r="AH50">
        <v>3</v>
      </c>
      <c r="AI50">
        <v>5</v>
      </c>
      <c r="AJ50">
        <v>5</v>
      </c>
      <c r="AK50">
        <v>3</v>
      </c>
      <c r="AL50">
        <v>5</v>
      </c>
      <c r="AM50">
        <v>3</v>
      </c>
      <c r="AN50">
        <v>2</v>
      </c>
      <c r="AO50">
        <v>4</v>
      </c>
      <c r="AP50">
        <v>1</v>
      </c>
      <c r="AQ50">
        <v>2</v>
      </c>
      <c r="AR50">
        <v>2</v>
      </c>
      <c r="AS50">
        <v>5</v>
      </c>
      <c r="AT50">
        <v>1</v>
      </c>
      <c r="AU50">
        <v>5</v>
      </c>
      <c r="AV50">
        <v>3</v>
      </c>
      <c r="AW50">
        <v>1</v>
      </c>
      <c r="AX50">
        <v>5</v>
      </c>
      <c r="AY50">
        <v>2</v>
      </c>
      <c r="AZ50">
        <v>5</v>
      </c>
      <c r="BA50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3.8333333333333335</v>
      </c>
      <c r="BB50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2.2222222222222223</v>
      </c>
      <c r="BC50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3.5555555555555554</v>
      </c>
      <c r="BD50">
        <f>AVERAGE(Table1[[#This Row],[motivationPos05]],Table1[[#This Row],[motivationPos14]],Table1[[#This Row],[motivationPos21]],Table1[[#This Row],[motivationPos27]],Table1[[#This Row],[motivationPos32]],Table1[[#This Row],[motivationPos36]])</f>
        <v>2.8333333333333335</v>
      </c>
      <c r="BE50">
        <f>AVERAGE(Table1[[#This Row],[attention]:[satisfaction]])</f>
        <v>3.1111111111111112</v>
      </c>
      <c r="BF50">
        <v>4</v>
      </c>
      <c r="BG50">
        <v>5</v>
      </c>
      <c r="BH50">
        <v>4</v>
      </c>
      <c r="BI50">
        <v>4</v>
      </c>
      <c r="BJ50">
        <v>4</v>
      </c>
      <c r="BK50">
        <v>4</v>
      </c>
      <c r="BL50">
        <v>4</v>
      </c>
      <c r="BM50">
        <v>4</v>
      </c>
      <c r="BN50">
        <v>5</v>
      </c>
      <c r="BO50">
        <f t="shared" si="1"/>
        <v>4.2222222222222223</v>
      </c>
      <c r="BP50" s="1">
        <v>4222222222</v>
      </c>
      <c r="BQ50" t="s">
        <v>74</v>
      </c>
      <c r="BR50" t="s">
        <v>88</v>
      </c>
      <c r="BS50">
        <v>22</v>
      </c>
      <c r="BT50" t="s">
        <v>86</v>
      </c>
      <c r="BU50" t="s">
        <v>152</v>
      </c>
      <c r="BV50" t="s">
        <v>77</v>
      </c>
      <c r="BW50" t="s">
        <v>78</v>
      </c>
      <c r="BX50" t="s">
        <v>79</v>
      </c>
      <c r="BY50" t="s">
        <v>151</v>
      </c>
      <c r="BZ50">
        <v>2023</v>
      </c>
    </row>
    <row r="51" spans="1:78" x14ac:dyDescent="0.2">
      <c r="A51" t="s">
        <v>204</v>
      </c>
      <c r="B51">
        <v>1619304049890</v>
      </c>
      <c r="C51">
        <v>1619305368877</v>
      </c>
      <c r="D51">
        <f>Table1[[#This Row],[endTime]]-Table1[[#This Row],[startTime]]</f>
        <v>1318987</v>
      </c>
      <c r="E51" t="s">
        <v>73</v>
      </c>
      <c r="F51">
        <v>16</v>
      </c>
      <c r="G51">
        <v>4</v>
      </c>
      <c r="H51">
        <v>2</v>
      </c>
      <c r="I51">
        <v>4</v>
      </c>
      <c r="J51">
        <v>2</v>
      </c>
      <c r="K51">
        <v>2</v>
      </c>
      <c r="L51">
        <v>2</v>
      </c>
      <c r="M51">
        <v>3</v>
      </c>
      <c r="N51">
        <v>2</v>
      </c>
      <c r="O51">
        <v>5</v>
      </c>
      <c r="P51">
        <f t="shared" si="0"/>
        <v>2.8888888888888888</v>
      </c>
      <c r="Q51">
        <v>3</v>
      </c>
      <c r="R51">
        <v>2</v>
      </c>
      <c r="S51">
        <v>3</v>
      </c>
      <c r="T51">
        <v>2</v>
      </c>
      <c r="U51">
        <v>4</v>
      </c>
      <c r="V51">
        <v>3</v>
      </c>
      <c r="W51">
        <v>4</v>
      </c>
      <c r="X51">
        <v>3</v>
      </c>
      <c r="Y51">
        <v>2</v>
      </c>
      <c r="Z51">
        <v>3</v>
      </c>
      <c r="AA51">
        <v>2</v>
      </c>
      <c r="AB51">
        <v>2</v>
      </c>
      <c r="AC51">
        <v>2</v>
      </c>
      <c r="AD51">
        <v>4</v>
      </c>
      <c r="AE51">
        <v>3</v>
      </c>
      <c r="AF51">
        <v>2</v>
      </c>
      <c r="AG51">
        <v>3</v>
      </c>
      <c r="AH51">
        <v>2</v>
      </c>
      <c r="AI51">
        <v>4</v>
      </c>
      <c r="AJ51">
        <v>4</v>
      </c>
      <c r="AK51">
        <v>4</v>
      </c>
      <c r="AL51">
        <v>5</v>
      </c>
      <c r="AM51">
        <v>3</v>
      </c>
      <c r="AN51">
        <v>3</v>
      </c>
      <c r="AO51">
        <v>3</v>
      </c>
      <c r="AP51">
        <v>5</v>
      </c>
      <c r="AQ51">
        <v>2</v>
      </c>
      <c r="AR51">
        <v>4</v>
      </c>
      <c r="AS51">
        <v>3</v>
      </c>
      <c r="AT51">
        <v>2</v>
      </c>
      <c r="AU51">
        <v>5</v>
      </c>
      <c r="AV51">
        <v>4</v>
      </c>
      <c r="AW51">
        <v>2</v>
      </c>
      <c r="AX51">
        <v>2</v>
      </c>
      <c r="AY51">
        <v>4</v>
      </c>
      <c r="AZ51">
        <v>3</v>
      </c>
      <c r="BA51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3.25</v>
      </c>
      <c r="BB51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2.6666666666666665</v>
      </c>
      <c r="BC51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</v>
      </c>
      <c r="BD51">
        <f>AVERAGE(Table1[[#This Row],[motivationPos05]],Table1[[#This Row],[motivationPos14]],Table1[[#This Row],[motivationPos21]],Table1[[#This Row],[motivationPos27]],Table1[[#This Row],[motivationPos32]],Table1[[#This Row],[motivationPos36]])</f>
        <v>3.5</v>
      </c>
      <c r="BE51">
        <f>AVERAGE(Table1[[#This Row],[attention]:[satisfaction]])</f>
        <v>3.1041666666666665</v>
      </c>
      <c r="BF51">
        <v>4</v>
      </c>
      <c r="BG51">
        <v>2</v>
      </c>
      <c r="BH51">
        <v>4</v>
      </c>
      <c r="BI51">
        <v>2</v>
      </c>
      <c r="BJ51">
        <v>3</v>
      </c>
      <c r="BK51">
        <v>5</v>
      </c>
      <c r="BL51">
        <v>3</v>
      </c>
      <c r="BM51">
        <v>4</v>
      </c>
      <c r="BN51">
        <v>3</v>
      </c>
      <c r="BO51">
        <f t="shared" si="1"/>
        <v>3.3333333333333335</v>
      </c>
      <c r="BP51" s="1">
        <v>3333333333</v>
      </c>
      <c r="BQ51" t="s">
        <v>74</v>
      </c>
      <c r="BR51" t="s">
        <v>75</v>
      </c>
      <c r="BS51">
        <v>24</v>
      </c>
      <c r="BT51" t="s">
        <v>82</v>
      </c>
      <c r="BU51" t="s">
        <v>113</v>
      </c>
      <c r="BV51" t="s">
        <v>77</v>
      </c>
      <c r="BW51" t="s">
        <v>78</v>
      </c>
      <c r="BX51" t="s">
        <v>79</v>
      </c>
      <c r="BY51" t="s">
        <v>151</v>
      </c>
      <c r="BZ51">
        <v>2024</v>
      </c>
    </row>
    <row r="52" spans="1:78" x14ac:dyDescent="0.2">
      <c r="A52" t="s">
        <v>205</v>
      </c>
      <c r="B52">
        <v>1619754349936</v>
      </c>
      <c r="C52">
        <v>1619755074567</v>
      </c>
      <c r="D52">
        <f>Table1[[#This Row],[endTime]]-Table1[[#This Row],[startTime]]</f>
        <v>724631</v>
      </c>
      <c r="E52" t="s">
        <v>73</v>
      </c>
      <c r="F52">
        <v>20</v>
      </c>
      <c r="G52">
        <v>5</v>
      </c>
      <c r="H52">
        <v>3</v>
      </c>
      <c r="I52">
        <v>4</v>
      </c>
      <c r="J52">
        <v>5</v>
      </c>
      <c r="K52">
        <v>4</v>
      </c>
      <c r="L52">
        <v>4</v>
      </c>
      <c r="M52">
        <v>5</v>
      </c>
      <c r="N52">
        <v>4</v>
      </c>
      <c r="O52">
        <v>3</v>
      </c>
      <c r="P52">
        <f t="shared" si="0"/>
        <v>4.1111111111111107</v>
      </c>
      <c r="Q52">
        <v>3</v>
      </c>
      <c r="R52">
        <v>2</v>
      </c>
      <c r="S52">
        <v>4</v>
      </c>
      <c r="T52">
        <v>3</v>
      </c>
      <c r="U52">
        <v>4</v>
      </c>
      <c r="V52">
        <v>5</v>
      </c>
      <c r="W52">
        <v>5</v>
      </c>
      <c r="X52">
        <v>3</v>
      </c>
      <c r="Y52">
        <v>2</v>
      </c>
      <c r="Z52">
        <v>3</v>
      </c>
      <c r="AA52">
        <v>2</v>
      </c>
      <c r="AB52">
        <v>5</v>
      </c>
      <c r="AC52">
        <v>1</v>
      </c>
      <c r="AD52">
        <v>2</v>
      </c>
      <c r="AE52">
        <v>1</v>
      </c>
      <c r="AF52">
        <v>3</v>
      </c>
      <c r="AG52">
        <v>1</v>
      </c>
      <c r="AI52">
        <v>3</v>
      </c>
      <c r="AJ52">
        <v>5</v>
      </c>
      <c r="AK52">
        <v>4</v>
      </c>
      <c r="AL52">
        <v>5</v>
      </c>
      <c r="AM52">
        <v>3</v>
      </c>
      <c r="AN52">
        <v>1</v>
      </c>
      <c r="AO52">
        <v>3</v>
      </c>
      <c r="AP52">
        <v>3</v>
      </c>
      <c r="AQ52">
        <v>3</v>
      </c>
      <c r="AR52">
        <v>4</v>
      </c>
      <c r="AS52">
        <v>4</v>
      </c>
      <c r="AT52">
        <v>3</v>
      </c>
      <c r="AU52">
        <v>4</v>
      </c>
      <c r="AV52">
        <v>5</v>
      </c>
      <c r="AW52">
        <v>3</v>
      </c>
      <c r="AX52">
        <v>3</v>
      </c>
      <c r="AY52">
        <v>3</v>
      </c>
      <c r="AZ52">
        <v>2</v>
      </c>
      <c r="BA52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3.0833333333333335</v>
      </c>
      <c r="BB52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3.125</v>
      </c>
      <c r="BC52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3.1111111111111112</v>
      </c>
      <c r="BD52">
        <f>AVERAGE(Table1[[#This Row],[motivationPos05]],Table1[[#This Row],[motivationPos14]],Table1[[#This Row],[motivationPos21]],Table1[[#This Row],[motivationPos27]],Table1[[#This Row],[motivationPos32]],Table1[[#This Row],[motivationPos36]])</f>
        <v>3.3333333333333335</v>
      </c>
      <c r="BE52">
        <f>AVERAGE(Table1[[#This Row],[attention]:[satisfaction]])</f>
        <v>3.1631944444444446</v>
      </c>
      <c r="BF52">
        <v>5</v>
      </c>
      <c r="BG52">
        <v>4</v>
      </c>
      <c r="BH52">
        <v>5</v>
      </c>
      <c r="BI52">
        <v>5</v>
      </c>
      <c r="BJ52">
        <v>2</v>
      </c>
      <c r="BK52">
        <v>5</v>
      </c>
      <c r="BL52">
        <v>5</v>
      </c>
      <c r="BM52">
        <v>4</v>
      </c>
      <c r="BN52">
        <v>5</v>
      </c>
      <c r="BO52">
        <f t="shared" si="1"/>
        <v>4.4444444444444446</v>
      </c>
      <c r="BP52" s="1">
        <v>4444444444</v>
      </c>
      <c r="BQ52" t="s">
        <v>74</v>
      </c>
      <c r="BR52" t="s">
        <v>75</v>
      </c>
      <c r="BS52">
        <v>31</v>
      </c>
      <c r="BT52" t="s">
        <v>86</v>
      </c>
      <c r="BU52" t="s">
        <v>83</v>
      </c>
      <c r="BV52" t="s">
        <v>112</v>
      </c>
      <c r="BW52" t="s">
        <v>78</v>
      </c>
      <c r="BX52" t="s">
        <v>118</v>
      </c>
      <c r="BY52" t="s">
        <v>119</v>
      </c>
      <c r="BZ52">
        <v>2024</v>
      </c>
    </row>
    <row r="53" spans="1:78" x14ac:dyDescent="0.2">
      <c r="A53" t="s">
        <v>206</v>
      </c>
      <c r="B53">
        <v>1619821415819</v>
      </c>
      <c r="C53">
        <v>1619821839287</v>
      </c>
      <c r="D53">
        <f>Table1[[#This Row],[endTime]]-Table1[[#This Row],[startTime]]</f>
        <v>423468</v>
      </c>
      <c r="E53" t="s">
        <v>80</v>
      </c>
      <c r="F53">
        <v>18</v>
      </c>
      <c r="G53">
        <v>4</v>
      </c>
      <c r="H53">
        <v>2</v>
      </c>
      <c r="I53">
        <v>4</v>
      </c>
      <c r="J53">
        <v>5</v>
      </c>
      <c r="K53">
        <v>4</v>
      </c>
      <c r="L53">
        <v>3</v>
      </c>
      <c r="M53">
        <v>5</v>
      </c>
      <c r="N53">
        <v>3</v>
      </c>
      <c r="O53">
        <v>4</v>
      </c>
      <c r="P53">
        <f t="shared" si="0"/>
        <v>3.7777777777777777</v>
      </c>
      <c r="Q53">
        <v>5</v>
      </c>
      <c r="R53">
        <v>5</v>
      </c>
      <c r="S53">
        <v>5</v>
      </c>
      <c r="T53">
        <v>5</v>
      </c>
      <c r="U53">
        <v>5</v>
      </c>
      <c r="V53">
        <v>4</v>
      </c>
      <c r="W53">
        <v>4</v>
      </c>
      <c r="X53">
        <v>5</v>
      </c>
      <c r="Y53">
        <v>4</v>
      </c>
      <c r="Z53">
        <v>5</v>
      </c>
      <c r="AA53">
        <v>5</v>
      </c>
      <c r="AB53">
        <v>5</v>
      </c>
      <c r="AC53">
        <v>4</v>
      </c>
      <c r="AD53">
        <v>4</v>
      </c>
      <c r="AE53">
        <v>5</v>
      </c>
      <c r="AF53">
        <v>4</v>
      </c>
      <c r="AG53">
        <v>5</v>
      </c>
      <c r="AH53">
        <v>3</v>
      </c>
      <c r="AI53">
        <v>5</v>
      </c>
      <c r="AJ53">
        <v>5</v>
      </c>
      <c r="AK53">
        <v>5</v>
      </c>
      <c r="AL53">
        <v>5</v>
      </c>
      <c r="AM53">
        <v>4</v>
      </c>
      <c r="AN53">
        <v>3</v>
      </c>
      <c r="AO53">
        <v>5</v>
      </c>
      <c r="AP53">
        <v>5</v>
      </c>
      <c r="AQ53">
        <v>5</v>
      </c>
      <c r="AR53">
        <v>5</v>
      </c>
      <c r="AS53">
        <v>5</v>
      </c>
      <c r="AT53">
        <v>3</v>
      </c>
      <c r="AU53">
        <v>5</v>
      </c>
      <c r="AV53">
        <v>5</v>
      </c>
      <c r="AW53">
        <v>4</v>
      </c>
      <c r="AX53">
        <v>5</v>
      </c>
      <c r="AY53">
        <v>5</v>
      </c>
      <c r="AZ53">
        <v>5</v>
      </c>
      <c r="BA53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4.833333333333333</v>
      </c>
      <c r="BB53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</v>
      </c>
      <c r="BC53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4.7777777777777777</v>
      </c>
      <c r="BD53">
        <f>AVERAGE(Table1[[#This Row],[motivationPos05]],Table1[[#This Row],[motivationPos14]],Table1[[#This Row],[motivationPos21]],Table1[[#This Row],[motivationPos27]],Table1[[#This Row],[motivationPos32]],Table1[[#This Row],[motivationPos36]])</f>
        <v>4.833333333333333</v>
      </c>
      <c r="BE53">
        <f>AVERAGE(Table1[[#This Row],[attention]:[satisfaction]])</f>
        <v>4.6111111111111107</v>
      </c>
      <c r="BF53">
        <v>5</v>
      </c>
      <c r="BG53">
        <v>3</v>
      </c>
      <c r="BH53">
        <v>5</v>
      </c>
      <c r="BI53">
        <v>3</v>
      </c>
      <c r="BJ53">
        <v>1</v>
      </c>
      <c r="BK53">
        <v>5</v>
      </c>
      <c r="BL53">
        <v>5</v>
      </c>
      <c r="BM53">
        <v>5</v>
      </c>
      <c r="BN53">
        <v>5</v>
      </c>
      <c r="BO53">
        <f t="shared" si="1"/>
        <v>4.1111111111111107</v>
      </c>
      <c r="BP53" s="1">
        <v>4111111111</v>
      </c>
      <c r="BQ53" t="s">
        <v>74</v>
      </c>
      <c r="BR53" t="s">
        <v>88</v>
      </c>
      <c r="BS53">
        <v>22</v>
      </c>
      <c r="BT53" t="s">
        <v>86</v>
      </c>
      <c r="BV53" t="s">
        <v>77</v>
      </c>
      <c r="BW53" t="s">
        <v>78</v>
      </c>
      <c r="BX53" t="s">
        <v>118</v>
      </c>
      <c r="BY53" t="s">
        <v>151</v>
      </c>
      <c r="BZ53">
        <v>2021</v>
      </c>
    </row>
    <row r="54" spans="1:78" x14ac:dyDescent="0.2">
      <c r="A54" t="s">
        <v>207</v>
      </c>
      <c r="B54">
        <v>1620045524285</v>
      </c>
      <c r="C54">
        <v>1620045950332</v>
      </c>
      <c r="D54">
        <f>Table1[[#This Row],[endTime]]-Table1[[#This Row],[startTime]]</f>
        <v>426047</v>
      </c>
      <c r="E54" t="s">
        <v>90</v>
      </c>
      <c r="F54">
        <v>15</v>
      </c>
      <c r="G54">
        <v>3</v>
      </c>
      <c r="H54">
        <v>3</v>
      </c>
      <c r="I54">
        <v>3</v>
      </c>
      <c r="J54">
        <v>2</v>
      </c>
      <c r="K54">
        <v>1</v>
      </c>
      <c r="L54">
        <v>3</v>
      </c>
      <c r="M54">
        <v>2</v>
      </c>
      <c r="N54">
        <v>5</v>
      </c>
      <c r="O54">
        <v>3</v>
      </c>
      <c r="P54">
        <f t="shared" si="0"/>
        <v>2.7777777777777777</v>
      </c>
      <c r="Q54">
        <v>2</v>
      </c>
      <c r="R54">
        <v>3</v>
      </c>
      <c r="S54">
        <v>2</v>
      </c>
      <c r="T54">
        <v>3</v>
      </c>
      <c r="U54">
        <v>4</v>
      </c>
      <c r="V54">
        <v>4</v>
      </c>
      <c r="W54">
        <v>2</v>
      </c>
      <c r="X54">
        <v>4</v>
      </c>
      <c r="Y54">
        <v>4</v>
      </c>
      <c r="Z54">
        <v>4</v>
      </c>
      <c r="AA54">
        <v>3</v>
      </c>
      <c r="AB54">
        <v>3</v>
      </c>
      <c r="AC54">
        <v>2</v>
      </c>
      <c r="AD54">
        <v>3</v>
      </c>
      <c r="AE54">
        <v>3</v>
      </c>
      <c r="AF54">
        <v>3</v>
      </c>
      <c r="AG54">
        <v>4</v>
      </c>
      <c r="AH54">
        <v>3</v>
      </c>
      <c r="AI54">
        <v>3</v>
      </c>
      <c r="AJ54">
        <v>4</v>
      </c>
      <c r="AK54">
        <v>3</v>
      </c>
      <c r="AL54">
        <v>2</v>
      </c>
      <c r="AM54">
        <v>3</v>
      </c>
      <c r="AN54">
        <v>3</v>
      </c>
      <c r="AO54">
        <v>3</v>
      </c>
      <c r="AP54">
        <v>4</v>
      </c>
      <c r="AQ54">
        <v>4</v>
      </c>
      <c r="AR54">
        <v>2</v>
      </c>
      <c r="AS54">
        <v>2</v>
      </c>
      <c r="AT54">
        <v>2</v>
      </c>
      <c r="AU54">
        <v>1</v>
      </c>
      <c r="AV54">
        <v>5</v>
      </c>
      <c r="AW54">
        <v>3</v>
      </c>
      <c r="AX54">
        <v>2</v>
      </c>
      <c r="AY54">
        <v>3</v>
      </c>
      <c r="AZ54">
        <v>3</v>
      </c>
      <c r="BA54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2.8333333333333335</v>
      </c>
      <c r="BB54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3.3333333333333335</v>
      </c>
      <c r="BC54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2.4444444444444446</v>
      </c>
      <c r="BD54">
        <f>AVERAGE(Table1[[#This Row],[motivationPos05]],Table1[[#This Row],[motivationPos14]],Table1[[#This Row],[motivationPos21]],Table1[[#This Row],[motivationPos27]],Table1[[#This Row],[motivationPos32]],Table1[[#This Row],[motivationPos36]])</f>
        <v>3.6666666666666665</v>
      </c>
      <c r="BE54">
        <f>AVERAGE(Table1[[#This Row],[attention]:[satisfaction]])</f>
        <v>3.0694444444444442</v>
      </c>
      <c r="BF54">
        <v>4</v>
      </c>
      <c r="BG54">
        <v>3</v>
      </c>
      <c r="BH54">
        <v>3</v>
      </c>
      <c r="BI54">
        <v>4</v>
      </c>
      <c r="BJ54">
        <v>4</v>
      </c>
      <c r="BK54">
        <v>4</v>
      </c>
      <c r="BL54">
        <v>3</v>
      </c>
      <c r="BM54">
        <v>4</v>
      </c>
      <c r="BN54">
        <v>4</v>
      </c>
      <c r="BO54">
        <f t="shared" si="1"/>
        <v>3.6666666666666665</v>
      </c>
      <c r="BP54" s="1">
        <v>3666666667</v>
      </c>
      <c r="BQ54" t="s">
        <v>87</v>
      </c>
      <c r="BR54" t="s">
        <v>91</v>
      </c>
      <c r="BS54">
        <v>21</v>
      </c>
      <c r="BT54" t="s">
        <v>86</v>
      </c>
      <c r="BU54" t="s">
        <v>107</v>
      </c>
      <c r="BV54" t="s">
        <v>77</v>
      </c>
      <c r="BW54" t="s">
        <v>78</v>
      </c>
      <c r="BX54" t="s">
        <v>120</v>
      </c>
      <c r="BY54" t="s">
        <v>151</v>
      </c>
      <c r="BZ54">
        <v>2023</v>
      </c>
    </row>
    <row r="55" spans="1:78" x14ac:dyDescent="0.2">
      <c r="A55" t="s">
        <v>208</v>
      </c>
      <c r="B55">
        <v>1620051620778</v>
      </c>
      <c r="C55">
        <v>1620052312741</v>
      </c>
      <c r="D55">
        <f>Table1[[#This Row],[endTime]]-Table1[[#This Row],[startTime]]</f>
        <v>691963</v>
      </c>
      <c r="E55" t="s">
        <v>80</v>
      </c>
      <c r="F55">
        <v>19</v>
      </c>
      <c r="G55">
        <v>5</v>
      </c>
      <c r="H55">
        <v>3</v>
      </c>
      <c r="I55">
        <v>5</v>
      </c>
      <c r="J55">
        <v>5</v>
      </c>
      <c r="K55">
        <v>4</v>
      </c>
      <c r="L55">
        <v>4</v>
      </c>
      <c r="M55">
        <v>3</v>
      </c>
      <c r="N55">
        <v>3</v>
      </c>
      <c r="O55">
        <v>4</v>
      </c>
      <c r="P55">
        <f t="shared" si="0"/>
        <v>4</v>
      </c>
      <c r="Q55">
        <v>5</v>
      </c>
      <c r="R55">
        <v>5</v>
      </c>
      <c r="S55">
        <v>4</v>
      </c>
      <c r="T55">
        <v>2</v>
      </c>
      <c r="U55">
        <v>5</v>
      </c>
      <c r="V55">
        <v>4</v>
      </c>
      <c r="W55">
        <v>5</v>
      </c>
      <c r="X55">
        <v>5</v>
      </c>
      <c r="Y55">
        <v>2</v>
      </c>
      <c r="Z55">
        <v>5</v>
      </c>
      <c r="AA55">
        <v>4</v>
      </c>
      <c r="AB55">
        <v>5</v>
      </c>
      <c r="AC55">
        <v>5</v>
      </c>
      <c r="AD55">
        <v>4</v>
      </c>
      <c r="AE55">
        <v>5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5</v>
      </c>
      <c r="AL55">
        <v>3</v>
      </c>
      <c r="AM55">
        <v>4</v>
      </c>
      <c r="AN55">
        <v>3</v>
      </c>
      <c r="AO55">
        <v>5</v>
      </c>
      <c r="AP55">
        <v>4</v>
      </c>
      <c r="AQ55">
        <v>5</v>
      </c>
      <c r="AR55">
        <v>5</v>
      </c>
      <c r="AS55">
        <v>4</v>
      </c>
      <c r="AT55">
        <v>3</v>
      </c>
      <c r="AU55">
        <v>5</v>
      </c>
      <c r="AV55">
        <v>5</v>
      </c>
      <c r="AW55">
        <v>3</v>
      </c>
      <c r="AX55">
        <v>2</v>
      </c>
      <c r="AY55">
        <v>4</v>
      </c>
      <c r="AZ55">
        <v>4</v>
      </c>
      <c r="BA55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4.333333333333333</v>
      </c>
      <c r="BB55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3.6666666666666665</v>
      </c>
      <c r="BC55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</v>
      </c>
      <c r="BD55">
        <f>AVERAGE(Table1[[#This Row],[motivationPos05]],Table1[[#This Row],[motivationPos14]],Table1[[#This Row],[motivationPos21]],Table1[[#This Row],[motivationPos27]],Table1[[#This Row],[motivationPos32]],Table1[[#This Row],[motivationPos36]])</f>
        <v>4.666666666666667</v>
      </c>
      <c r="BE55">
        <f>AVERAGE(Table1[[#This Row],[attention]:[satisfaction]])</f>
        <v>4.166666666666667</v>
      </c>
      <c r="BF55">
        <v>5</v>
      </c>
      <c r="BG55">
        <v>2</v>
      </c>
      <c r="BH55">
        <v>5</v>
      </c>
      <c r="BI55">
        <v>4</v>
      </c>
      <c r="BJ55">
        <v>3</v>
      </c>
      <c r="BK55">
        <v>5</v>
      </c>
      <c r="BL55">
        <v>5</v>
      </c>
      <c r="BM55">
        <v>5</v>
      </c>
      <c r="BN55">
        <v>5</v>
      </c>
      <c r="BO55">
        <f t="shared" si="1"/>
        <v>4.333333333333333</v>
      </c>
      <c r="BP55" s="1">
        <v>4333333333</v>
      </c>
      <c r="BQ55" t="s">
        <v>74</v>
      </c>
      <c r="BR55" t="s">
        <v>88</v>
      </c>
      <c r="BS55">
        <v>29</v>
      </c>
      <c r="BT55" t="s">
        <v>86</v>
      </c>
      <c r="BU55" t="s">
        <v>83</v>
      </c>
      <c r="BV55" t="s">
        <v>92</v>
      </c>
      <c r="BW55" t="s">
        <v>78</v>
      </c>
      <c r="BX55" t="s">
        <v>121</v>
      </c>
      <c r="BY55" t="s">
        <v>151</v>
      </c>
      <c r="BZ55">
        <v>2023</v>
      </c>
    </row>
    <row r="56" spans="1:78" x14ac:dyDescent="0.2">
      <c r="A56" t="s">
        <v>209</v>
      </c>
      <c r="B56">
        <v>1620232657120</v>
      </c>
      <c r="C56">
        <v>1620232728642</v>
      </c>
      <c r="D56">
        <f>Table1[[#This Row],[endTime]]-Table1[[#This Row],[startTime]]</f>
        <v>71522</v>
      </c>
      <c r="E56" t="s">
        <v>80</v>
      </c>
      <c r="F56">
        <v>3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f t="shared" si="0"/>
        <v>1</v>
      </c>
      <c r="Q56">
        <v>1</v>
      </c>
      <c r="R56">
        <v>2</v>
      </c>
      <c r="S56">
        <v>5</v>
      </c>
      <c r="T56">
        <v>2</v>
      </c>
      <c r="U56">
        <v>2</v>
      </c>
      <c r="V56">
        <v>2</v>
      </c>
      <c r="W56">
        <v>4</v>
      </c>
      <c r="X56">
        <v>2</v>
      </c>
      <c r="Y56">
        <v>2</v>
      </c>
      <c r="Z56">
        <v>2</v>
      </c>
      <c r="AA56">
        <v>2</v>
      </c>
      <c r="AB56">
        <v>3</v>
      </c>
      <c r="AC56">
        <v>2</v>
      </c>
      <c r="AD56">
        <v>3</v>
      </c>
      <c r="AE56">
        <v>4</v>
      </c>
      <c r="AF56">
        <v>3</v>
      </c>
      <c r="AG56">
        <v>2</v>
      </c>
      <c r="AH56">
        <v>3</v>
      </c>
      <c r="AI56">
        <v>4</v>
      </c>
      <c r="AK56">
        <v>1</v>
      </c>
      <c r="AL56">
        <v>3</v>
      </c>
      <c r="AM56">
        <v>4</v>
      </c>
      <c r="AN56">
        <v>4</v>
      </c>
      <c r="AO56">
        <v>4</v>
      </c>
      <c r="AP56">
        <v>1</v>
      </c>
      <c r="AQ56">
        <v>2</v>
      </c>
      <c r="AR56">
        <v>3</v>
      </c>
      <c r="AS56">
        <v>1</v>
      </c>
      <c r="AT56">
        <v>3</v>
      </c>
      <c r="AU56">
        <v>2</v>
      </c>
      <c r="AV56">
        <v>2</v>
      </c>
      <c r="AW56">
        <v>3</v>
      </c>
      <c r="AX56">
        <v>3</v>
      </c>
      <c r="AY56">
        <v>3</v>
      </c>
      <c r="AZ56">
        <v>3</v>
      </c>
      <c r="BA56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2.5454545454545454</v>
      </c>
      <c r="BB56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2.5555555555555554</v>
      </c>
      <c r="BC56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3.1111111111111112</v>
      </c>
      <c r="BD56">
        <f>AVERAGE(Table1[[#This Row],[motivationPos05]],Table1[[#This Row],[motivationPos14]],Table1[[#This Row],[motivationPos21]],Table1[[#This Row],[motivationPos27]],Table1[[#This Row],[motivationPos32]],Table1[[#This Row],[motivationPos36]])</f>
        <v>2.1666666666666665</v>
      </c>
      <c r="BE56">
        <f>AVERAGE(Table1[[#This Row],[attention]:[satisfaction]])</f>
        <v>2.5946969696969693</v>
      </c>
      <c r="BF56">
        <v>2</v>
      </c>
      <c r="BG56">
        <v>1</v>
      </c>
      <c r="BH56">
        <v>2</v>
      </c>
      <c r="BI56">
        <v>3</v>
      </c>
      <c r="BJ56">
        <v>2</v>
      </c>
      <c r="BK56">
        <v>3</v>
      </c>
      <c r="BL56">
        <v>2</v>
      </c>
      <c r="BM56">
        <v>3</v>
      </c>
      <c r="BN56">
        <v>3</v>
      </c>
      <c r="BO56">
        <f t="shared" si="1"/>
        <v>2.3333333333333335</v>
      </c>
      <c r="BP56" s="1">
        <v>2333333333</v>
      </c>
      <c r="BQ56" t="s">
        <v>87</v>
      </c>
      <c r="BR56" t="s">
        <v>75</v>
      </c>
      <c r="BS56">
        <v>26</v>
      </c>
      <c r="BT56" t="s">
        <v>82</v>
      </c>
      <c r="BU56" t="s">
        <v>152</v>
      </c>
      <c r="BV56" t="s">
        <v>122</v>
      </c>
      <c r="BW56" t="s">
        <v>78</v>
      </c>
      <c r="BX56" t="s">
        <v>79</v>
      </c>
      <c r="BY56" t="s">
        <v>97</v>
      </c>
      <c r="BZ56">
        <v>2021</v>
      </c>
    </row>
    <row r="57" spans="1:78" x14ac:dyDescent="0.2">
      <c r="A57" t="s">
        <v>210</v>
      </c>
      <c r="B57">
        <v>1620307925436</v>
      </c>
      <c r="C57">
        <v>1620308687746</v>
      </c>
      <c r="D57">
        <f>Table1[[#This Row],[endTime]]-Table1[[#This Row],[startTime]]</f>
        <v>762310</v>
      </c>
      <c r="E57" t="s">
        <v>73</v>
      </c>
      <c r="F57">
        <v>17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3</v>
      </c>
      <c r="N57">
        <v>4</v>
      </c>
      <c r="O57">
        <v>5</v>
      </c>
      <c r="P57">
        <f t="shared" si="0"/>
        <v>4</v>
      </c>
      <c r="Q57">
        <v>5</v>
      </c>
      <c r="R57">
        <v>3</v>
      </c>
      <c r="S57">
        <v>4</v>
      </c>
      <c r="T57">
        <v>3</v>
      </c>
      <c r="U57">
        <v>4</v>
      </c>
      <c r="V57">
        <v>3</v>
      </c>
      <c r="W57">
        <v>4</v>
      </c>
      <c r="X57">
        <v>5</v>
      </c>
      <c r="Y57">
        <v>3</v>
      </c>
      <c r="Z57">
        <v>4</v>
      </c>
      <c r="AA57">
        <v>4</v>
      </c>
      <c r="AB57">
        <v>5</v>
      </c>
      <c r="AC57">
        <v>3</v>
      </c>
      <c r="AD57">
        <v>3</v>
      </c>
      <c r="AE57">
        <v>3</v>
      </c>
      <c r="AF57">
        <v>3</v>
      </c>
      <c r="AG57">
        <v>4</v>
      </c>
      <c r="AH57">
        <v>2</v>
      </c>
      <c r="AI57">
        <v>4</v>
      </c>
      <c r="AJ57">
        <v>4</v>
      </c>
      <c r="AK57">
        <v>3</v>
      </c>
      <c r="AL57">
        <v>2</v>
      </c>
      <c r="AM57">
        <v>3</v>
      </c>
      <c r="AN57">
        <v>3</v>
      </c>
      <c r="AO57">
        <v>3</v>
      </c>
      <c r="AP57">
        <v>4</v>
      </c>
      <c r="AQ57">
        <v>4</v>
      </c>
      <c r="AR57">
        <v>3</v>
      </c>
      <c r="AS57">
        <v>3</v>
      </c>
      <c r="AT57">
        <v>3</v>
      </c>
      <c r="AU57">
        <v>4</v>
      </c>
      <c r="AV57">
        <v>4</v>
      </c>
      <c r="AW57">
        <v>3</v>
      </c>
      <c r="AX57">
        <v>4</v>
      </c>
      <c r="AY57">
        <v>3</v>
      </c>
      <c r="AZ57">
        <v>3</v>
      </c>
      <c r="BA57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3.5833333333333335</v>
      </c>
      <c r="BB57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3.1111111111111112</v>
      </c>
      <c r="BC57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57">
        <f>AVERAGE(Table1[[#This Row],[motivationPos05]],Table1[[#This Row],[motivationPos14]],Table1[[#This Row],[motivationPos21]],Table1[[#This Row],[motivationPos27]],Table1[[#This Row],[motivationPos32]],Table1[[#This Row],[motivationPos36]])</f>
        <v>3.5</v>
      </c>
      <c r="BE57">
        <f>AVERAGE(Table1[[#This Row],[attention]:[satisfaction]])</f>
        <v>3.4652777777777777</v>
      </c>
      <c r="BF57">
        <v>5</v>
      </c>
      <c r="BG57">
        <v>3</v>
      </c>
      <c r="BH57">
        <v>4</v>
      </c>
      <c r="BI57">
        <v>3</v>
      </c>
      <c r="BJ57">
        <v>4</v>
      </c>
      <c r="BK57">
        <v>4</v>
      </c>
      <c r="BL57">
        <v>4</v>
      </c>
      <c r="BM57">
        <v>4</v>
      </c>
      <c r="BN57">
        <v>3</v>
      </c>
      <c r="BO57">
        <f t="shared" si="1"/>
        <v>3.7777777777777777</v>
      </c>
      <c r="BP57" s="1">
        <v>3777777778</v>
      </c>
      <c r="BQ57" t="s">
        <v>74</v>
      </c>
      <c r="BR57" t="s">
        <v>75</v>
      </c>
      <c r="BS57">
        <v>34</v>
      </c>
      <c r="BT57" t="s">
        <v>82</v>
      </c>
      <c r="BU57" t="s">
        <v>152</v>
      </c>
      <c r="BV57" t="s">
        <v>92</v>
      </c>
      <c r="BW57" t="s">
        <v>103</v>
      </c>
      <c r="BY57" t="s">
        <v>97</v>
      </c>
    </row>
    <row r="58" spans="1:78" x14ac:dyDescent="0.2">
      <c r="A58" t="s">
        <v>211</v>
      </c>
      <c r="B58">
        <v>1620319728199</v>
      </c>
      <c r="C58">
        <v>1620321662994</v>
      </c>
      <c r="D58">
        <f>Table1[[#This Row],[endTime]]-Table1[[#This Row],[startTime]]</f>
        <v>1934795</v>
      </c>
      <c r="E58" t="s">
        <v>90</v>
      </c>
      <c r="F58">
        <v>16</v>
      </c>
      <c r="G58">
        <v>4</v>
      </c>
      <c r="H58">
        <v>3</v>
      </c>
      <c r="I58">
        <v>4</v>
      </c>
      <c r="J58">
        <v>2</v>
      </c>
      <c r="K58">
        <v>4</v>
      </c>
      <c r="L58">
        <v>4</v>
      </c>
      <c r="M58">
        <v>3</v>
      </c>
      <c r="N58">
        <v>4</v>
      </c>
      <c r="O58">
        <v>3</v>
      </c>
      <c r="P58">
        <f t="shared" si="0"/>
        <v>3.4444444444444446</v>
      </c>
      <c r="Q58">
        <v>2</v>
      </c>
      <c r="R58">
        <v>4</v>
      </c>
      <c r="S58">
        <v>3</v>
      </c>
      <c r="T58">
        <v>2</v>
      </c>
      <c r="U58">
        <v>4</v>
      </c>
      <c r="V58">
        <v>2</v>
      </c>
      <c r="W58">
        <v>5</v>
      </c>
      <c r="X58">
        <v>5</v>
      </c>
      <c r="Y58">
        <v>1</v>
      </c>
      <c r="Z58">
        <v>4</v>
      </c>
      <c r="AA58">
        <v>3</v>
      </c>
      <c r="AB58">
        <v>3</v>
      </c>
      <c r="AC58">
        <v>2</v>
      </c>
      <c r="AD58">
        <v>3</v>
      </c>
      <c r="AE58">
        <v>5</v>
      </c>
      <c r="AF58">
        <v>4</v>
      </c>
      <c r="AG58">
        <v>2</v>
      </c>
      <c r="AH58">
        <v>1</v>
      </c>
      <c r="AI58">
        <v>5</v>
      </c>
      <c r="AJ58">
        <v>5</v>
      </c>
      <c r="AK58">
        <v>4</v>
      </c>
      <c r="AL58">
        <v>4</v>
      </c>
      <c r="AM58">
        <v>4</v>
      </c>
      <c r="AN58">
        <v>1</v>
      </c>
      <c r="AO58">
        <v>2</v>
      </c>
      <c r="AP58">
        <v>5</v>
      </c>
      <c r="AQ58">
        <v>4</v>
      </c>
      <c r="AR58">
        <v>4</v>
      </c>
      <c r="AS58">
        <v>4</v>
      </c>
      <c r="AT58">
        <v>1</v>
      </c>
      <c r="AU58">
        <v>5</v>
      </c>
      <c r="AV58">
        <v>4</v>
      </c>
      <c r="AW58">
        <v>2</v>
      </c>
      <c r="AX58">
        <v>2</v>
      </c>
      <c r="AY58">
        <v>2</v>
      </c>
      <c r="AZ58">
        <v>4</v>
      </c>
      <c r="BA58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3.75</v>
      </c>
      <c r="BB58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2.6666666666666665</v>
      </c>
      <c r="BC58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2.7777777777777777</v>
      </c>
      <c r="BD58">
        <f>AVERAGE(Table1[[#This Row],[motivationPos05]],Table1[[#This Row],[motivationPos14]],Table1[[#This Row],[motivationPos21]],Table1[[#This Row],[motivationPos27]],Table1[[#This Row],[motivationPos32]],Table1[[#This Row],[motivationPos36]])</f>
        <v>3.8333333333333335</v>
      </c>
      <c r="BE58">
        <f>AVERAGE(Table1[[#This Row],[attention]:[satisfaction]])</f>
        <v>3.2569444444444442</v>
      </c>
      <c r="BF58">
        <v>4</v>
      </c>
      <c r="BG58">
        <v>5</v>
      </c>
      <c r="BH58">
        <v>2</v>
      </c>
      <c r="BI58">
        <v>4</v>
      </c>
      <c r="BJ58">
        <v>2</v>
      </c>
      <c r="BK58">
        <v>4</v>
      </c>
      <c r="BL58">
        <v>4</v>
      </c>
      <c r="BM58">
        <v>4</v>
      </c>
      <c r="BN58">
        <v>5</v>
      </c>
      <c r="BO58">
        <f t="shared" si="1"/>
        <v>3.7777777777777777</v>
      </c>
      <c r="BP58" s="1">
        <v>3777777778</v>
      </c>
      <c r="BQ58" t="s">
        <v>87</v>
      </c>
      <c r="BR58" t="s">
        <v>91</v>
      </c>
      <c r="BS58">
        <v>20</v>
      </c>
      <c r="BT58" t="s">
        <v>86</v>
      </c>
      <c r="BU58" t="s">
        <v>123</v>
      </c>
      <c r="BV58" t="s">
        <v>77</v>
      </c>
      <c r="BW58" t="s">
        <v>78</v>
      </c>
      <c r="BX58" t="s">
        <v>120</v>
      </c>
      <c r="BY58" t="s">
        <v>151</v>
      </c>
      <c r="BZ58">
        <v>2022</v>
      </c>
    </row>
    <row r="59" spans="1:78" x14ac:dyDescent="0.2">
      <c r="A59" t="s">
        <v>212</v>
      </c>
      <c r="B59">
        <v>1620501723413</v>
      </c>
      <c r="C59">
        <v>1620503184448</v>
      </c>
      <c r="D59">
        <f>Table1[[#This Row],[endTime]]-Table1[[#This Row],[startTime]]</f>
        <v>1461035</v>
      </c>
      <c r="E59" t="s">
        <v>73</v>
      </c>
      <c r="F59">
        <v>15</v>
      </c>
      <c r="G59">
        <v>3</v>
      </c>
      <c r="H59">
        <v>3</v>
      </c>
      <c r="I59">
        <v>4</v>
      </c>
      <c r="J59">
        <v>3</v>
      </c>
      <c r="K59">
        <v>4</v>
      </c>
      <c r="L59">
        <v>3</v>
      </c>
      <c r="M59">
        <v>4</v>
      </c>
      <c r="N59">
        <v>2</v>
      </c>
      <c r="O59">
        <v>4</v>
      </c>
      <c r="P59">
        <f t="shared" si="0"/>
        <v>3.3333333333333335</v>
      </c>
      <c r="Q59">
        <v>3</v>
      </c>
      <c r="R59">
        <v>4</v>
      </c>
      <c r="S59">
        <v>3</v>
      </c>
      <c r="T59">
        <v>2</v>
      </c>
      <c r="U59">
        <v>3</v>
      </c>
      <c r="V59">
        <v>3</v>
      </c>
      <c r="W59">
        <v>4</v>
      </c>
      <c r="X59">
        <v>4</v>
      </c>
      <c r="Y59">
        <v>3</v>
      </c>
      <c r="Z59">
        <v>3</v>
      </c>
      <c r="AA59">
        <v>3</v>
      </c>
      <c r="AB59">
        <v>4</v>
      </c>
      <c r="AC59">
        <v>3</v>
      </c>
      <c r="AD59">
        <v>2</v>
      </c>
      <c r="AE59">
        <v>5</v>
      </c>
      <c r="AF59">
        <v>2</v>
      </c>
      <c r="AG59">
        <v>3</v>
      </c>
      <c r="AH59">
        <v>3</v>
      </c>
      <c r="AI59">
        <v>4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4</v>
      </c>
      <c r="AP59">
        <v>4</v>
      </c>
      <c r="AQ59">
        <v>3</v>
      </c>
      <c r="AR59">
        <v>4</v>
      </c>
      <c r="AS59">
        <v>5</v>
      </c>
      <c r="AT59">
        <v>1</v>
      </c>
      <c r="AU59">
        <v>5</v>
      </c>
      <c r="AV59">
        <v>5</v>
      </c>
      <c r="AW59">
        <v>5</v>
      </c>
      <c r="AX59">
        <v>4</v>
      </c>
      <c r="AY59">
        <v>3</v>
      </c>
      <c r="AZ59">
        <v>5</v>
      </c>
      <c r="BA59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3.8333333333333335</v>
      </c>
      <c r="BB59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</v>
      </c>
      <c r="BC59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3.3333333333333335</v>
      </c>
      <c r="BD59">
        <f>AVERAGE(Table1[[#This Row],[motivationPos05]],Table1[[#This Row],[motivationPos14]],Table1[[#This Row],[motivationPos21]],Table1[[#This Row],[motivationPos27]],Table1[[#This Row],[motivationPos32]],Table1[[#This Row],[motivationPos36]])</f>
        <v>3.5</v>
      </c>
      <c r="BE59">
        <f>AVERAGE(Table1[[#This Row],[attention]:[satisfaction]])</f>
        <v>3.416666666666667</v>
      </c>
      <c r="BF59">
        <v>5</v>
      </c>
      <c r="BG59">
        <v>5</v>
      </c>
      <c r="BH59">
        <v>5</v>
      </c>
      <c r="BI59">
        <v>5</v>
      </c>
      <c r="BJ59">
        <v>2</v>
      </c>
      <c r="BK59">
        <v>3</v>
      </c>
      <c r="BL59">
        <v>3</v>
      </c>
      <c r="BM59">
        <v>5</v>
      </c>
      <c r="BN59">
        <v>5</v>
      </c>
      <c r="BO59">
        <f t="shared" si="1"/>
        <v>4.2222222222222223</v>
      </c>
      <c r="BP59" s="1">
        <v>4222222222</v>
      </c>
      <c r="BQ59" t="s">
        <v>87</v>
      </c>
      <c r="BR59" t="s">
        <v>88</v>
      </c>
      <c r="BS59">
        <v>49</v>
      </c>
      <c r="BT59" t="s">
        <v>86</v>
      </c>
      <c r="BU59" t="s">
        <v>152</v>
      </c>
      <c r="BV59" t="s">
        <v>122</v>
      </c>
      <c r="BW59" t="s">
        <v>78</v>
      </c>
      <c r="BX59" t="s">
        <v>79</v>
      </c>
      <c r="BY59" t="s">
        <v>151</v>
      </c>
      <c r="BZ59">
        <v>2022</v>
      </c>
    </row>
    <row r="60" spans="1:78" x14ac:dyDescent="0.2">
      <c r="A60" t="s">
        <v>213</v>
      </c>
      <c r="B60">
        <v>1621354448223</v>
      </c>
      <c r="C60">
        <v>1621355293503</v>
      </c>
      <c r="D60">
        <f>Table1[[#This Row],[endTime]]-Table1[[#This Row],[startTime]]</f>
        <v>845280</v>
      </c>
      <c r="E60" t="s">
        <v>73</v>
      </c>
      <c r="F60">
        <v>18</v>
      </c>
      <c r="G60">
        <v>2</v>
      </c>
      <c r="H60">
        <v>3</v>
      </c>
      <c r="I60">
        <v>4</v>
      </c>
      <c r="J60">
        <v>2</v>
      </c>
      <c r="K60">
        <v>4</v>
      </c>
      <c r="L60">
        <v>3</v>
      </c>
      <c r="M60">
        <v>5</v>
      </c>
      <c r="N60">
        <v>5</v>
      </c>
      <c r="O60">
        <v>4</v>
      </c>
      <c r="P60">
        <f t="shared" si="0"/>
        <v>3.5555555555555554</v>
      </c>
      <c r="Q60">
        <v>4</v>
      </c>
      <c r="R60">
        <v>3</v>
      </c>
      <c r="S60">
        <v>5</v>
      </c>
      <c r="T60">
        <v>3</v>
      </c>
      <c r="U60">
        <v>4</v>
      </c>
      <c r="V60">
        <v>2</v>
      </c>
      <c r="W60">
        <v>4</v>
      </c>
      <c r="X60">
        <v>3</v>
      </c>
      <c r="Y60">
        <v>1</v>
      </c>
      <c r="Z60">
        <v>3</v>
      </c>
      <c r="AA60">
        <v>3</v>
      </c>
      <c r="AB60">
        <v>4</v>
      </c>
      <c r="AC60">
        <v>2</v>
      </c>
      <c r="AD60">
        <v>3</v>
      </c>
      <c r="AE60">
        <v>3</v>
      </c>
      <c r="AF60">
        <v>5</v>
      </c>
      <c r="AG60">
        <v>3</v>
      </c>
      <c r="AH60">
        <v>1</v>
      </c>
      <c r="AI60">
        <v>4</v>
      </c>
      <c r="AJ60">
        <v>3</v>
      </c>
      <c r="AK60">
        <v>3</v>
      </c>
      <c r="AL60">
        <v>4</v>
      </c>
      <c r="AM60">
        <v>3</v>
      </c>
      <c r="AN60">
        <v>1</v>
      </c>
      <c r="AO60">
        <v>4</v>
      </c>
      <c r="AP60">
        <v>1</v>
      </c>
      <c r="AQ60">
        <v>4</v>
      </c>
      <c r="AR60">
        <v>2</v>
      </c>
      <c r="AS60">
        <v>5</v>
      </c>
      <c r="AT60">
        <v>1</v>
      </c>
      <c r="AU60">
        <v>5</v>
      </c>
      <c r="AV60">
        <v>5</v>
      </c>
      <c r="AW60">
        <v>3</v>
      </c>
      <c r="AX60">
        <v>5</v>
      </c>
      <c r="AY60">
        <v>3</v>
      </c>
      <c r="AZ60">
        <v>3</v>
      </c>
      <c r="BA60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3.25</v>
      </c>
      <c r="BB60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2.2222222222222223</v>
      </c>
      <c r="BC60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3.7777777777777777</v>
      </c>
      <c r="BD60">
        <f>AVERAGE(Table1[[#This Row],[motivationPos05]],Table1[[#This Row],[motivationPos14]],Table1[[#This Row],[motivationPos21]],Table1[[#This Row],[motivationPos27]],Table1[[#This Row],[motivationPos32]],Table1[[#This Row],[motivationPos36]])</f>
        <v>3.6666666666666665</v>
      </c>
      <c r="BE60">
        <f>AVERAGE(Table1[[#This Row],[attention]:[satisfaction]])</f>
        <v>3.2291666666666665</v>
      </c>
      <c r="BF60">
        <v>5</v>
      </c>
      <c r="BG60">
        <v>1</v>
      </c>
      <c r="BH60">
        <v>4</v>
      </c>
      <c r="BI60">
        <v>3</v>
      </c>
      <c r="BJ60">
        <v>5</v>
      </c>
      <c r="BK60">
        <v>5</v>
      </c>
      <c r="BL60">
        <v>5</v>
      </c>
      <c r="BM60">
        <v>4</v>
      </c>
      <c r="BN60">
        <v>5</v>
      </c>
      <c r="BO60">
        <f t="shared" si="1"/>
        <v>4.1111111111111107</v>
      </c>
      <c r="BP60" s="1">
        <v>4111111111</v>
      </c>
      <c r="BQ60" t="s">
        <v>74</v>
      </c>
      <c r="BR60" t="s">
        <v>75</v>
      </c>
      <c r="BS60">
        <v>27</v>
      </c>
      <c r="BT60" t="s">
        <v>86</v>
      </c>
      <c r="BU60" t="s">
        <v>107</v>
      </c>
      <c r="BV60" t="s">
        <v>77</v>
      </c>
      <c r="BW60" t="s">
        <v>78</v>
      </c>
      <c r="BX60" t="s">
        <v>124</v>
      </c>
      <c r="BY60" t="s">
        <v>151</v>
      </c>
      <c r="BZ60">
        <v>2023</v>
      </c>
    </row>
    <row r="61" spans="1:78" x14ac:dyDescent="0.2">
      <c r="A61" t="s">
        <v>214</v>
      </c>
      <c r="B61">
        <v>1621358877191</v>
      </c>
      <c r="C61">
        <v>1621359369529</v>
      </c>
      <c r="D61">
        <f>Table1[[#This Row],[endTime]]-Table1[[#This Row],[startTime]]</f>
        <v>492338</v>
      </c>
      <c r="E61" t="s">
        <v>90</v>
      </c>
      <c r="F61">
        <v>14</v>
      </c>
      <c r="G61">
        <v>4</v>
      </c>
      <c r="H61">
        <v>3</v>
      </c>
      <c r="I61">
        <v>4</v>
      </c>
      <c r="J61">
        <v>4</v>
      </c>
      <c r="K61">
        <v>5</v>
      </c>
      <c r="L61">
        <v>3</v>
      </c>
      <c r="M61">
        <v>5</v>
      </c>
      <c r="N61">
        <v>4</v>
      </c>
      <c r="O61">
        <v>4</v>
      </c>
      <c r="P61">
        <f t="shared" si="0"/>
        <v>4</v>
      </c>
      <c r="Q61">
        <v>5</v>
      </c>
      <c r="R61">
        <v>3</v>
      </c>
      <c r="S61">
        <v>3</v>
      </c>
      <c r="T61">
        <v>3</v>
      </c>
      <c r="U61">
        <v>4</v>
      </c>
      <c r="V61">
        <v>4</v>
      </c>
      <c r="W61">
        <v>2</v>
      </c>
      <c r="X61">
        <v>5</v>
      </c>
      <c r="Y61">
        <v>5</v>
      </c>
      <c r="Z61">
        <v>4</v>
      </c>
      <c r="AA61">
        <v>4</v>
      </c>
      <c r="AB61">
        <v>5</v>
      </c>
      <c r="AC61">
        <v>5</v>
      </c>
      <c r="AD61">
        <v>4</v>
      </c>
      <c r="AE61">
        <v>4</v>
      </c>
      <c r="AF61">
        <v>3</v>
      </c>
      <c r="AG61">
        <v>4</v>
      </c>
      <c r="AH61">
        <v>4</v>
      </c>
      <c r="AI61">
        <v>4</v>
      </c>
      <c r="AJ61">
        <v>4</v>
      </c>
      <c r="AK61">
        <v>4</v>
      </c>
      <c r="AL61">
        <v>4</v>
      </c>
      <c r="AM61">
        <v>4</v>
      </c>
      <c r="AN61">
        <v>4</v>
      </c>
      <c r="AO61">
        <v>3</v>
      </c>
      <c r="AP61">
        <v>4</v>
      </c>
      <c r="AQ61">
        <v>2</v>
      </c>
      <c r="AR61">
        <v>3</v>
      </c>
      <c r="AS61">
        <v>5</v>
      </c>
      <c r="AT61">
        <v>3</v>
      </c>
      <c r="AU61">
        <v>5</v>
      </c>
      <c r="AV61">
        <v>4</v>
      </c>
      <c r="AW61">
        <v>3</v>
      </c>
      <c r="AX61">
        <v>5</v>
      </c>
      <c r="AY61">
        <v>4</v>
      </c>
      <c r="AZ61">
        <v>4</v>
      </c>
      <c r="BA61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4.166666666666667</v>
      </c>
      <c r="BB61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3.7777777777777777</v>
      </c>
      <c r="BC61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3.7777777777777777</v>
      </c>
      <c r="BD61">
        <f>AVERAGE(Table1[[#This Row],[motivationPos05]],Table1[[#This Row],[motivationPos14]],Table1[[#This Row],[motivationPos21]],Table1[[#This Row],[motivationPos27]],Table1[[#This Row],[motivationPos32]],Table1[[#This Row],[motivationPos36]])</f>
        <v>3.6666666666666665</v>
      </c>
      <c r="BE61">
        <f>AVERAGE(Table1[[#This Row],[attention]:[satisfaction]])</f>
        <v>3.8472222222222219</v>
      </c>
      <c r="BF61">
        <v>4</v>
      </c>
      <c r="BG61">
        <v>5</v>
      </c>
      <c r="BH61">
        <v>4</v>
      </c>
      <c r="BI61">
        <v>4</v>
      </c>
      <c r="BJ61">
        <v>4</v>
      </c>
      <c r="BK61">
        <v>4</v>
      </c>
      <c r="BL61">
        <v>4</v>
      </c>
      <c r="BM61">
        <v>5</v>
      </c>
      <c r="BN61">
        <v>5</v>
      </c>
      <c r="BO61">
        <f t="shared" si="1"/>
        <v>4.333333333333333</v>
      </c>
      <c r="BP61" s="1">
        <v>4333333333</v>
      </c>
      <c r="BQ61" t="s">
        <v>74</v>
      </c>
      <c r="BR61" t="s">
        <v>91</v>
      </c>
      <c r="BS61">
        <v>39</v>
      </c>
      <c r="BT61" t="s">
        <v>86</v>
      </c>
      <c r="BU61" t="s">
        <v>125</v>
      </c>
      <c r="BV61" t="s">
        <v>77</v>
      </c>
      <c r="BW61" t="s">
        <v>103</v>
      </c>
      <c r="BX61" t="s">
        <v>126</v>
      </c>
      <c r="BY61" t="s">
        <v>85</v>
      </c>
      <c r="BZ61">
        <v>0</v>
      </c>
    </row>
    <row r="62" spans="1:78" x14ac:dyDescent="0.2">
      <c r="A62" t="s">
        <v>215</v>
      </c>
      <c r="B62">
        <v>1621431041238</v>
      </c>
      <c r="C62">
        <v>1621431626377</v>
      </c>
      <c r="D62">
        <f>Table1[[#This Row],[endTime]]-Table1[[#This Row],[startTime]]</f>
        <v>585139</v>
      </c>
      <c r="E62" t="s">
        <v>90</v>
      </c>
      <c r="F62">
        <v>17</v>
      </c>
      <c r="G62">
        <v>2</v>
      </c>
      <c r="H62">
        <v>2</v>
      </c>
      <c r="I62">
        <v>2</v>
      </c>
      <c r="J62">
        <v>1</v>
      </c>
      <c r="K62">
        <v>2</v>
      </c>
      <c r="L62">
        <v>1</v>
      </c>
      <c r="M62">
        <v>4</v>
      </c>
      <c r="N62">
        <v>3</v>
      </c>
      <c r="O62">
        <v>3</v>
      </c>
      <c r="P62">
        <f t="shared" si="0"/>
        <v>2.2222222222222223</v>
      </c>
      <c r="Q62">
        <v>3</v>
      </c>
      <c r="R62">
        <v>4</v>
      </c>
      <c r="S62">
        <v>5</v>
      </c>
      <c r="T62">
        <v>1</v>
      </c>
      <c r="U62">
        <v>5</v>
      </c>
      <c r="V62">
        <v>3</v>
      </c>
      <c r="W62">
        <v>5</v>
      </c>
      <c r="X62">
        <v>4</v>
      </c>
      <c r="Y62">
        <v>1</v>
      </c>
      <c r="Z62">
        <v>4</v>
      </c>
      <c r="AA62">
        <v>1</v>
      </c>
      <c r="AB62">
        <v>4</v>
      </c>
      <c r="AC62">
        <v>4</v>
      </c>
      <c r="AD62">
        <v>4</v>
      </c>
      <c r="AE62">
        <v>4</v>
      </c>
      <c r="AF62">
        <v>3</v>
      </c>
      <c r="AG62">
        <v>4</v>
      </c>
      <c r="AH62">
        <v>1</v>
      </c>
      <c r="AI62">
        <v>5</v>
      </c>
      <c r="AJ62">
        <v>5</v>
      </c>
      <c r="AK62">
        <v>4</v>
      </c>
      <c r="AL62">
        <v>5</v>
      </c>
      <c r="AM62">
        <v>4</v>
      </c>
      <c r="AN62">
        <v>4</v>
      </c>
      <c r="AO62">
        <v>2</v>
      </c>
      <c r="AP62">
        <v>5</v>
      </c>
      <c r="AQ62">
        <v>5</v>
      </c>
      <c r="AR62">
        <v>2</v>
      </c>
      <c r="AS62">
        <v>4</v>
      </c>
      <c r="AT62">
        <v>3</v>
      </c>
      <c r="AU62">
        <v>2</v>
      </c>
      <c r="AV62">
        <v>5</v>
      </c>
      <c r="AW62">
        <v>3</v>
      </c>
      <c r="AX62">
        <v>5</v>
      </c>
      <c r="AY62">
        <v>4</v>
      </c>
      <c r="AZ62">
        <v>4</v>
      </c>
      <c r="BA62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3.5833333333333335</v>
      </c>
      <c r="BB62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</v>
      </c>
      <c r="BC62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3.7777777777777777</v>
      </c>
      <c r="BD62">
        <f>AVERAGE(Table1[[#This Row],[motivationPos05]],Table1[[#This Row],[motivationPos14]],Table1[[#This Row],[motivationPos21]],Table1[[#This Row],[motivationPos27]],Table1[[#This Row],[motivationPos32]],Table1[[#This Row],[motivationPos36]])</f>
        <v>4.5</v>
      </c>
      <c r="BE62">
        <f>AVERAGE(Table1[[#This Row],[attention]:[satisfaction]])</f>
        <v>3.7152777777777777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L62">
        <v>4</v>
      </c>
      <c r="BM62">
        <v>5</v>
      </c>
      <c r="BN62">
        <v>5</v>
      </c>
      <c r="BO62">
        <f t="shared" si="1"/>
        <v>4.8888888888888893</v>
      </c>
      <c r="BP62" s="1">
        <v>4888888889</v>
      </c>
      <c r="BQ62" t="s">
        <v>87</v>
      </c>
      <c r="BR62" t="s">
        <v>91</v>
      </c>
      <c r="BS62">
        <v>26</v>
      </c>
      <c r="BT62" t="s">
        <v>82</v>
      </c>
      <c r="BU62" t="s">
        <v>107</v>
      </c>
      <c r="BV62" t="s">
        <v>112</v>
      </c>
      <c r="BW62" t="s">
        <v>78</v>
      </c>
      <c r="BX62" t="s">
        <v>127</v>
      </c>
      <c r="BY62" t="s">
        <v>97</v>
      </c>
      <c r="BZ62">
        <v>2020</v>
      </c>
    </row>
    <row r="63" spans="1:78" x14ac:dyDescent="0.2">
      <c r="A63" t="s">
        <v>216</v>
      </c>
      <c r="B63">
        <v>1622049129542</v>
      </c>
      <c r="C63">
        <v>1622050476425</v>
      </c>
      <c r="D63">
        <f>Table1[[#This Row],[endTime]]-Table1[[#This Row],[startTime]]</f>
        <v>1346883</v>
      </c>
      <c r="E63" t="s">
        <v>90</v>
      </c>
      <c r="F63">
        <v>11</v>
      </c>
      <c r="G63">
        <v>4</v>
      </c>
      <c r="H63">
        <v>4</v>
      </c>
      <c r="I63">
        <v>4</v>
      </c>
      <c r="J63">
        <v>3</v>
      </c>
      <c r="K63">
        <v>4</v>
      </c>
      <c r="L63">
        <v>3</v>
      </c>
      <c r="M63">
        <v>5</v>
      </c>
      <c r="N63">
        <v>5</v>
      </c>
      <c r="O63">
        <v>5</v>
      </c>
      <c r="P63">
        <f t="shared" si="0"/>
        <v>4.1111111111111107</v>
      </c>
      <c r="Q63">
        <v>5</v>
      </c>
      <c r="R63">
        <v>5</v>
      </c>
      <c r="S63">
        <v>4</v>
      </c>
      <c r="T63">
        <v>4</v>
      </c>
      <c r="U63">
        <v>4</v>
      </c>
      <c r="V63">
        <v>5</v>
      </c>
      <c r="W63">
        <v>3</v>
      </c>
      <c r="X63">
        <v>5</v>
      </c>
      <c r="Y63">
        <v>2</v>
      </c>
      <c r="Z63">
        <v>4</v>
      </c>
      <c r="AA63">
        <v>1</v>
      </c>
      <c r="AB63">
        <v>4</v>
      </c>
      <c r="AC63">
        <v>4</v>
      </c>
      <c r="AD63">
        <v>5</v>
      </c>
      <c r="AE63">
        <v>5</v>
      </c>
      <c r="AF63">
        <v>5</v>
      </c>
      <c r="AG63">
        <v>5</v>
      </c>
      <c r="AH63">
        <v>3</v>
      </c>
      <c r="AI63">
        <v>4</v>
      </c>
      <c r="AJ63">
        <v>5</v>
      </c>
      <c r="AK63">
        <v>5</v>
      </c>
      <c r="AL63">
        <v>3</v>
      </c>
      <c r="AM63">
        <v>4</v>
      </c>
      <c r="AN63">
        <v>3</v>
      </c>
      <c r="AO63">
        <v>5</v>
      </c>
      <c r="AP63">
        <v>5</v>
      </c>
      <c r="AQ63">
        <v>3</v>
      </c>
      <c r="AR63">
        <v>5</v>
      </c>
      <c r="AS63">
        <v>3</v>
      </c>
      <c r="AT63">
        <v>1</v>
      </c>
      <c r="AU63">
        <v>5</v>
      </c>
      <c r="AV63">
        <v>3</v>
      </c>
      <c r="AW63">
        <v>4</v>
      </c>
      <c r="AX63">
        <v>4</v>
      </c>
      <c r="AY63">
        <v>3</v>
      </c>
      <c r="AZ63">
        <v>4</v>
      </c>
      <c r="BA63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4.083333333333333</v>
      </c>
      <c r="BB63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3.6666666666666665</v>
      </c>
      <c r="BC63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</v>
      </c>
      <c r="BD63">
        <f>AVERAGE(Table1[[#This Row],[motivationPos05]],Table1[[#This Row],[motivationPos14]],Table1[[#This Row],[motivationPos21]],Table1[[#This Row],[motivationPos27]],Table1[[#This Row],[motivationPos32]],Table1[[#This Row],[motivationPos36]])</f>
        <v>4</v>
      </c>
      <c r="BE63">
        <f>AVERAGE(Table1[[#This Row],[attention]:[satisfaction]])</f>
        <v>3.9375</v>
      </c>
      <c r="BF63">
        <v>4</v>
      </c>
      <c r="BG63">
        <v>3</v>
      </c>
      <c r="BH63">
        <v>4</v>
      </c>
      <c r="BI63">
        <v>5</v>
      </c>
      <c r="BJ63">
        <v>5</v>
      </c>
      <c r="BK63">
        <v>5</v>
      </c>
      <c r="BL63">
        <v>3</v>
      </c>
      <c r="BM63">
        <v>3</v>
      </c>
      <c r="BN63">
        <v>2</v>
      </c>
      <c r="BO63">
        <f t="shared" si="1"/>
        <v>3.7777777777777777</v>
      </c>
      <c r="BP63" s="1">
        <v>3777777778</v>
      </c>
      <c r="BQ63" t="s">
        <v>87</v>
      </c>
      <c r="BR63" t="s">
        <v>91</v>
      </c>
      <c r="BS63">
        <v>19</v>
      </c>
      <c r="BT63" t="s">
        <v>82</v>
      </c>
      <c r="BU63" t="s">
        <v>128</v>
      </c>
      <c r="BV63" t="s">
        <v>77</v>
      </c>
      <c r="BW63" t="s">
        <v>78</v>
      </c>
      <c r="BX63" t="s">
        <v>79</v>
      </c>
      <c r="BY63" t="s">
        <v>151</v>
      </c>
      <c r="BZ63">
        <v>2022</v>
      </c>
    </row>
    <row r="64" spans="1:78" x14ac:dyDescent="0.2">
      <c r="A64" t="s">
        <v>217</v>
      </c>
      <c r="B64">
        <v>1622050094448</v>
      </c>
      <c r="C64">
        <v>1622050858732</v>
      </c>
      <c r="D64">
        <f>Table1[[#This Row],[endTime]]-Table1[[#This Row],[startTime]]</f>
        <v>764284</v>
      </c>
      <c r="E64" t="s">
        <v>80</v>
      </c>
      <c r="F64">
        <v>18</v>
      </c>
      <c r="G64">
        <v>3</v>
      </c>
      <c r="H64">
        <v>2</v>
      </c>
      <c r="I64">
        <v>3</v>
      </c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  <c r="P64">
        <f t="shared" si="0"/>
        <v>2.8888888888888888</v>
      </c>
      <c r="Q64">
        <v>3</v>
      </c>
      <c r="R64">
        <v>2</v>
      </c>
      <c r="S64">
        <v>3</v>
      </c>
      <c r="T64">
        <v>3</v>
      </c>
      <c r="U64">
        <v>4</v>
      </c>
      <c r="V64">
        <v>3</v>
      </c>
      <c r="W64">
        <v>4</v>
      </c>
      <c r="X64">
        <v>3</v>
      </c>
      <c r="Y64">
        <v>2</v>
      </c>
      <c r="Z64">
        <v>4</v>
      </c>
      <c r="AA64">
        <v>3</v>
      </c>
      <c r="AB64">
        <v>2</v>
      </c>
      <c r="AC64">
        <v>3</v>
      </c>
      <c r="AD64">
        <v>3</v>
      </c>
      <c r="AE64">
        <v>3</v>
      </c>
      <c r="AF64">
        <v>3</v>
      </c>
      <c r="AG64">
        <v>3</v>
      </c>
      <c r="AH64">
        <v>2</v>
      </c>
      <c r="AI64">
        <v>3</v>
      </c>
      <c r="AJ64">
        <v>3</v>
      </c>
      <c r="AK64">
        <v>3</v>
      </c>
      <c r="AL64">
        <v>3</v>
      </c>
      <c r="AM64">
        <v>2</v>
      </c>
      <c r="AN64">
        <v>2</v>
      </c>
      <c r="AO64">
        <v>3</v>
      </c>
      <c r="AP64">
        <v>4</v>
      </c>
      <c r="AQ64">
        <v>1</v>
      </c>
      <c r="AR64">
        <v>2</v>
      </c>
      <c r="AS64">
        <v>3</v>
      </c>
      <c r="AT64">
        <v>2</v>
      </c>
      <c r="AU64">
        <v>3</v>
      </c>
      <c r="AV64">
        <v>4</v>
      </c>
      <c r="AW64">
        <v>3</v>
      </c>
      <c r="AX64">
        <v>3</v>
      </c>
      <c r="AY64">
        <v>3</v>
      </c>
      <c r="AZ64">
        <v>3</v>
      </c>
      <c r="BA64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2.6666666666666665</v>
      </c>
      <c r="BB64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2.7777777777777777</v>
      </c>
      <c r="BC64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3.1111111111111112</v>
      </c>
      <c r="BD64">
        <f>AVERAGE(Table1[[#This Row],[motivationPos05]],Table1[[#This Row],[motivationPos14]],Table1[[#This Row],[motivationPos21]],Table1[[#This Row],[motivationPos27]],Table1[[#This Row],[motivationPos32]],Table1[[#This Row],[motivationPos36]])</f>
        <v>3</v>
      </c>
      <c r="BE64">
        <f>AVERAGE(Table1[[#This Row],[attention]:[satisfaction]])</f>
        <v>2.8888888888888888</v>
      </c>
      <c r="BF64">
        <v>3</v>
      </c>
      <c r="BG64">
        <v>4</v>
      </c>
      <c r="BH64">
        <v>3</v>
      </c>
      <c r="BI64">
        <v>2</v>
      </c>
      <c r="BJ64">
        <v>3</v>
      </c>
      <c r="BK64">
        <v>3</v>
      </c>
      <c r="BL64">
        <v>3</v>
      </c>
      <c r="BM64">
        <v>2</v>
      </c>
      <c r="BN64">
        <v>3</v>
      </c>
      <c r="BO64">
        <f t="shared" si="1"/>
        <v>2.8888888888888888</v>
      </c>
      <c r="BP64" s="1">
        <v>2888888889</v>
      </c>
      <c r="BQ64" t="s">
        <v>87</v>
      </c>
      <c r="BR64" t="s">
        <v>75</v>
      </c>
      <c r="BS64">
        <v>20</v>
      </c>
      <c r="BT64" t="s">
        <v>82</v>
      </c>
      <c r="BU64" t="s">
        <v>128</v>
      </c>
      <c r="BV64" t="s">
        <v>92</v>
      </c>
      <c r="BW64" t="s">
        <v>78</v>
      </c>
      <c r="BX64" t="s">
        <v>129</v>
      </c>
      <c r="BY64" t="s">
        <v>151</v>
      </c>
      <c r="BZ64">
        <v>2024</v>
      </c>
    </row>
    <row r="65" spans="1:78" x14ac:dyDescent="0.2">
      <c r="A65" t="s">
        <v>218</v>
      </c>
      <c r="B65">
        <v>1622050998635</v>
      </c>
      <c r="C65">
        <v>1622051988998</v>
      </c>
      <c r="D65">
        <f>Table1[[#This Row],[endTime]]-Table1[[#This Row],[startTime]]</f>
        <v>990363</v>
      </c>
      <c r="E65" t="s">
        <v>73</v>
      </c>
      <c r="F65">
        <v>7</v>
      </c>
      <c r="G65">
        <v>4</v>
      </c>
      <c r="H65">
        <v>2</v>
      </c>
      <c r="I65">
        <v>4</v>
      </c>
      <c r="J65">
        <v>3</v>
      </c>
      <c r="K65">
        <v>4</v>
      </c>
      <c r="L65">
        <v>4</v>
      </c>
      <c r="M65">
        <v>5</v>
      </c>
      <c r="N65">
        <v>4</v>
      </c>
      <c r="O65">
        <v>4</v>
      </c>
      <c r="P65">
        <f t="shared" si="0"/>
        <v>3.7777777777777777</v>
      </c>
      <c r="Q65">
        <v>4</v>
      </c>
      <c r="R65">
        <v>4</v>
      </c>
      <c r="S65">
        <v>4</v>
      </c>
      <c r="T65">
        <v>5</v>
      </c>
      <c r="U65">
        <v>4</v>
      </c>
      <c r="V65">
        <v>4</v>
      </c>
      <c r="W65">
        <v>1</v>
      </c>
      <c r="X65">
        <v>5</v>
      </c>
      <c r="Y65">
        <v>4</v>
      </c>
      <c r="Z65">
        <v>4</v>
      </c>
      <c r="AA65">
        <v>4</v>
      </c>
      <c r="AB65">
        <v>2</v>
      </c>
      <c r="AC65">
        <v>5</v>
      </c>
      <c r="AD65">
        <v>5</v>
      </c>
      <c r="AE65">
        <v>4</v>
      </c>
      <c r="AF65">
        <v>5</v>
      </c>
      <c r="AG65">
        <v>4</v>
      </c>
      <c r="AH65">
        <v>4</v>
      </c>
      <c r="AI65">
        <v>3</v>
      </c>
      <c r="AJ65">
        <v>5</v>
      </c>
      <c r="AK65">
        <v>5</v>
      </c>
      <c r="AL65">
        <v>3</v>
      </c>
      <c r="AM65">
        <v>4</v>
      </c>
      <c r="AN65">
        <v>4</v>
      </c>
      <c r="AO65">
        <v>3</v>
      </c>
      <c r="AP65">
        <v>5</v>
      </c>
      <c r="AQ65">
        <v>5</v>
      </c>
      <c r="AR65">
        <v>4</v>
      </c>
      <c r="AS65">
        <v>3</v>
      </c>
      <c r="AT65">
        <v>4</v>
      </c>
      <c r="AU65">
        <v>5</v>
      </c>
      <c r="AV65">
        <v>4</v>
      </c>
      <c r="AW65">
        <v>5</v>
      </c>
      <c r="AX65">
        <v>5</v>
      </c>
      <c r="AY65">
        <v>4</v>
      </c>
      <c r="AZ65">
        <v>4</v>
      </c>
      <c r="BA65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3.9166666666666665</v>
      </c>
      <c r="BB65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4.333333333333333</v>
      </c>
      <c r="BC65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3.7777777777777777</v>
      </c>
      <c r="BD65">
        <f>AVERAGE(Table1[[#This Row],[motivationPos05]],Table1[[#This Row],[motivationPos14]],Table1[[#This Row],[motivationPos21]],Table1[[#This Row],[motivationPos27]],Table1[[#This Row],[motivationPos32]],Table1[[#This Row],[motivationPos36]])</f>
        <v>4.5</v>
      </c>
      <c r="BE65">
        <f>AVERAGE(Table1[[#This Row],[attention]:[satisfaction]])</f>
        <v>4.1319444444444446</v>
      </c>
      <c r="BF65">
        <v>5</v>
      </c>
      <c r="BG65">
        <v>4</v>
      </c>
      <c r="BH65">
        <v>3</v>
      </c>
      <c r="BI65">
        <v>3</v>
      </c>
      <c r="BJ65">
        <v>3</v>
      </c>
      <c r="BK65">
        <v>3</v>
      </c>
      <c r="BL65">
        <v>4</v>
      </c>
      <c r="BM65">
        <v>4</v>
      </c>
      <c r="BN65">
        <v>4</v>
      </c>
      <c r="BO65">
        <f t="shared" si="1"/>
        <v>3.6666666666666665</v>
      </c>
      <c r="BP65" s="1">
        <v>3666666667</v>
      </c>
      <c r="BQ65" t="s">
        <v>74</v>
      </c>
      <c r="BR65" t="s">
        <v>75</v>
      </c>
      <c r="BS65">
        <v>19</v>
      </c>
      <c r="BT65" t="s">
        <v>82</v>
      </c>
      <c r="BU65" t="s">
        <v>130</v>
      </c>
      <c r="BV65" t="s">
        <v>77</v>
      </c>
      <c r="BW65" t="s">
        <v>78</v>
      </c>
      <c r="BX65" t="s">
        <v>79</v>
      </c>
      <c r="BY65" t="s">
        <v>151</v>
      </c>
      <c r="BZ65">
        <v>2024</v>
      </c>
    </row>
    <row r="66" spans="1:78" x14ac:dyDescent="0.2">
      <c r="A66" t="s">
        <v>219</v>
      </c>
      <c r="B66">
        <v>1622057965841</v>
      </c>
      <c r="C66">
        <v>1622061186824</v>
      </c>
      <c r="D66">
        <f>Table1[[#This Row],[endTime]]-Table1[[#This Row],[startTime]]</f>
        <v>3220983</v>
      </c>
      <c r="E66" t="s">
        <v>90</v>
      </c>
      <c r="F66">
        <v>16</v>
      </c>
      <c r="G66">
        <v>3</v>
      </c>
      <c r="H66">
        <v>2</v>
      </c>
      <c r="I66">
        <v>4</v>
      </c>
      <c r="J66">
        <v>4</v>
      </c>
      <c r="K66">
        <v>3</v>
      </c>
      <c r="L66">
        <v>4</v>
      </c>
      <c r="M66">
        <v>3</v>
      </c>
      <c r="N66">
        <v>4</v>
      </c>
      <c r="O66">
        <v>4</v>
      </c>
      <c r="P66">
        <f t="shared" si="0"/>
        <v>3.4444444444444446</v>
      </c>
      <c r="Q66">
        <v>5</v>
      </c>
      <c r="R66">
        <v>4</v>
      </c>
      <c r="S66">
        <v>2</v>
      </c>
      <c r="T66">
        <v>5</v>
      </c>
      <c r="U66">
        <v>4</v>
      </c>
      <c r="V66">
        <v>4</v>
      </c>
      <c r="W66">
        <v>3</v>
      </c>
      <c r="X66">
        <v>3</v>
      </c>
      <c r="Y66">
        <v>4</v>
      </c>
      <c r="Z66">
        <v>5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2</v>
      </c>
      <c r="AG66">
        <v>3</v>
      </c>
      <c r="AH66">
        <v>2</v>
      </c>
      <c r="AI66">
        <v>2</v>
      </c>
      <c r="AJ66">
        <v>4</v>
      </c>
      <c r="AK66">
        <v>3</v>
      </c>
      <c r="AL66">
        <v>4</v>
      </c>
      <c r="AM66">
        <v>3</v>
      </c>
      <c r="AN66">
        <v>4</v>
      </c>
      <c r="AO66">
        <v>4</v>
      </c>
      <c r="AP66">
        <v>3</v>
      </c>
      <c r="AQ66">
        <v>4</v>
      </c>
      <c r="AR66">
        <v>3</v>
      </c>
      <c r="AS66">
        <v>3</v>
      </c>
      <c r="AT66">
        <v>1</v>
      </c>
      <c r="AU66">
        <v>4</v>
      </c>
      <c r="AV66">
        <v>5</v>
      </c>
      <c r="AW66">
        <v>2</v>
      </c>
      <c r="AX66">
        <v>4</v>
      </c>
      <c r="AY66">
        <v>2</v>
      </c>
      <c r="AZ66">
        <v>2</v>
      </c>
      <c r="BA66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3.6666666666666665</v>
      </c>
      <c r="BB66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2.8888888888888888</v>
      </c>
      <c r="BC66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3.4444444444444446</v>
      </c>
      <c r="BD66">
        <f>AVERAGE(Table1[[#This Row],[motivationPos05]],Table1[[#This Row],[motivationPos14]],Table1[[#This Row],[motivationPos21]],Table1[[#This Row],[motivationPos27]],Table1[[#This Row],[motivationPos32]],Table1[[#This Row],[motivationPos36]])</f>
        <v>3.6666666666666665</v>
      </c>
      <c r="BE66">
        <f>AVERAGE(Table1[[#This Row],[attention]:[satisfaction]])</f>
        <v>3.4166666666666665</v>
      </c>
      <c r="BF66">
        <v>4</v>
      </c>
      <c r="BG66">
        <v>5</v>
      </c>
      <c r="BH66">
        <v>3</v>
      </c>
      <c r="BI66">
        <v>2</v>
      </c>
      <c r="BJ66">
        <v>2</v>
      </c>
      <c r="BK66">
        <v>4</v>
      </c>
      <c r="BL66">
        <v>3</v>
      </c>
      <c r="BM66">
        <v>2</v>
      </c>
      <c r="BN66">
        <v>4</v>
      </c>
      <c r="BO66">
        <f t="shared" si="1"/>
        <v>3.2222222222222223</v>
      </c>
      <c r="BP66" s="1">
        <v>3222222222</v>
      </c>
      <c r="BQ66" t="s">
        <v>74</v>
      </c>
      <c r="BR66" t="s">
        <v>91</v>
      </c>
      <c r="BS66">
        <v>37</v>
      </c>
      <c r="BT66" t="s">
        <v>76</v>
      </c>
      <c r="BU66" t="s">
        <v>131</v>
      </c>
      <c r="BV66" t="s">
        <v>92</v>
      </c>
      <c r="BW66" t="s">
        <v>78</v>
      </c>
      <c r="BX66" t="s">
        <v>79</v>
      </c>
      <c r="BY66" t="s">
        <v>97</v>
      </c>
      <c r="BZ66">
        <v>2021</v>
      </c>
    </row>
    <row r="67" spans="1:78" x14ac:dyDescent="0.2">
      <c r="A67" t="s">
        <v>220</v>
      </c>
      <c r="B67">
        <v>1618243985412</v>
      </c>
      <c r="C67">
        <v>1618244794277</v>
      </c>
      <c r="D67">
        <f>Table1[[#This Row],[endTime]]-Table1[[#This Row],[startTime]]</f>
        <v>808865</v>
      </c>
      <c r="E67" t="s">
        <v>80</v>
      </c>
      <c r="F67">
        <v>16</v>
      </c>
      <c r="G67">
        <v>4</v>
      </c>
      <c r="H67">
        <v>3</v>
      </c>
      <c r="I67">
        <v>4</v>
      </c>
      <c r="J67">
        <v>4</v>
      </c>
      <c r="K67">
        <v>4</v>
      </c>
      <c r="L67">
        <v>4</v>
      </c>
      <c r="M67">
        <v>4</v>
      </c>
      <c r="N67">
        <v>3</v>
      </c>
      <c r="O67">
        <v>4</v>
      </c>
      <c r="P67">
        <f t="shared" ref="P67:P125" si="2">AVERAGE(G67:O67)</f>
        <v>3.7777777777777777</v>
      </c>
      <c r="Q67">
        <v>5</v>
      </c>
      <c r="R67">
        <v>5</v>
      </c>
      <c r="S67">
        <v>5</v>
      </c>
      <c r="T67">
        <v>5</v>
      </c>
      <c r="U67">
        <v>4</v>
      </c>
      <c r="V67">
        <v>5</v>
      </c>
      <c r="W67">
        <v>5</v>
      </c>
      <c r="X67">
        <v>5</v>
      </c>
      <c r="Y67">
        <v>5</v>
      </c>
      <c r="Z67">
        <v>5</v>
      </c>
      <c r="AA67">
        <v>4</v>
      </c>
      <c r="AB67">
        <v>5</v>
      </c>
      <c r="AC67">
        <v>5</v>
      </c>
      <c r="AD67">
        <v>5</v>
      </c>
      <c r="AE67">
        <v>5</v>
      </c>
      <c r="AF67">
        <v>4</v>
      </c>
      <c r="AG67">
        <v>5</v>
      </c>
      <c r="AH67">
        <v>4</v>
      </c>
      <c r="AI67">
        <v>4</v>
      </c>
      <c r="AJ67">
        <v>5</v>
      </c>
      <c r="AK67">
        <v>5</v>
      </c>
      <c r="AL67">
        <v>5</v>
      </c>
      <c r="AM67">
        <v>5</v>
      </c>
      <c r="AN67">
        <v>2</v>
      </c>
      <c r="AO67">
        <v>4</v>
      </c>
      <c r="AP67">
        <v>4</v>
      </c>
      <c r="AQ67">
        <v>4</v>
      </c>
      <c r="AR67">
        <v>4</v>
      </c>
      <c r="AS67">
        <v>5</v>
      </c>
      <c r="AT67">
        <v>4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5</v>
      </c>
      <c r="BA67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4.583333333333333</v>
      </c>
      <c r="BB67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4.5555555555555554</v>
      </c>
      <c r="BC67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4.7777777777777777</v>
      </c>
      <c r="BD67">
        <f>AVERAGE(Table1[[#This Row],[motivationPos05]],Table1[[#This Row],[motivationPos14]],Table1[[#This Row],[motivationPos21]],Table1[[#This Row],[motivationPos27]],Table1[[#This Row],[motivationPos32]],Table1[[#This Row],[motivationPos36]])</f>
        <v>4.666666666666667</v>
      </c>
      <c r="BE67">
        <f>AVERAGE(Table1[[#This Row],[attention]:[satisfaction]])</f>
        <v>4.6458333333333339</v>
      </c>
      <c r="BF67">
        <v>3</v>
      </c>
      <c r="BG67">
        <v>2</v>
      </c>
      <c r="BH67">
        <v>5</v>
      </c>
      <c r="BI67">
        <v>4</v>
      </c>
      <c r="BJ67">
        <v>5</v>
      </c>
      <c r="BK67">
        <v>5</v>
      </c>
      <c r="BL67">
        <v>5</v>
      </c>
      <c r="BM67">
        <v>5</v>
      </c>
      <c r="BN67">
        <v>5</v>
      </c>
      <c r="BO67">
        <f t="shared" ref="BO67:BO125" si="3">AVERAGE(BF67:BN67)</f>
        <v>4.333333333333333</v>
      </c>
      <c r="BP67" s="1">
        <v>4333333333</v>
      </c>
      <c r="BQ67" t="s">
        <v>87</v>
      </c>
      <c r="BR67" t="s">
        <v>75</v>
      </c>
      <c r="BS67">
        <v>22</v>
      </c>
      <c r="BT67" t="s">
        <v>82</v>
      </c>
      <c r="BU67" t="s">
        <v>113</v>
      </c>
      <c r="BV67" t="s">
        <v>77</v>
      </c>
      <c r="BW67" t="s">
        <v>78</v>
      </c>
      <c r="BX67" t="s">
        <v>79</v>
      </c>
      <c r="BY67" t="s">
        <v>151</v>
      </c>
      <c r="BZ67">
        <v>2022</v>
      </c>
    </row>
    <row r="68" spans="1:78" x14ac:dyDescent="0.2">
      <c r="A68" t="s">
        <v>221</v>
      </c>
      <c r="B68">
        <v>1618247299283</v>
      </c>
      <c r="C68">
        <v>1618248168683</v>
      </c>
      <c r="D68">
        <f>Table1[[#This Row],[endTime]]-Table1[[#This Row],[startTime]]</f>
        <v>869400</v>
      </c>
      <c r="E68" t="s">
        <v>80</v>
      </c>
      <c r="F68">
        <v>18</v>
      </c>
      <c r="G68">
        <v>3</v>
      </c>
      <c r="H68">
        <v>4</v>
      </c>
      <c r="I68">
        <v>4</v>
      </c>
      <c r="J68">
        <v>2</v>
      </c>
      <c r="K68">
        <v>3</v>
      </c>
      <c r="L68">
        <v>2</v>
      </c>
      <c r="M68">
        <v>2</v>
      </c>
      <c r="N68">
        <v>4</v>
      </c>
      <c r="O68">
        <v>3</v>
      </c>
      <c r="P68">
        <f t="shared" si="2"/>
        <v>3</v>
      </c>
      <c r="Q68">
        <v>3</v>
      </c>
      <c r="R68">
        <v>5</v>
      </c>
      <c r="S68">
        <v>4</v>
      </c>
      <c r="T68">
        <v>3</v>
      </c>
      <c r="U68">
        <v>5</v>
      </c>
      <c r="V68">
        <v>3</v>
      </c>
      <c r="W68">
        <v>4</v>
      </c>
      <c r="X68">
        <v>5</v>
      </c>
      <c r="Y68">
        <v>5</v>
      </c>
      <c r="Z68">
        <v>5</v>
      </c>
      <c r="AA68">
        <v>4</v>
      </c>
      <c r="AB68">
        <v>4</v>
      </c>
      <c r="AC68">
        <v>4</v>
      </c>
      <c r="AD68">
        <v>5</v>
      </c>
      <c r="AE68">
        <v>4</v>
      </c>
      <c r="AF68">
        <v>5</v>
      </c>
      <c r="AG68">
        <v>5</v>
      </c>
      <c r="AH68">
        <v>3</v>
      </c>
      <c r="AI68">
        <v>4</v>
      </c>
      <c r="AJ68">
        <v>5</v>
      </c>
      <c r="AK68">
        <v>5</v>
      </c>
      <c r="AL68">
        <v>4</v>
      </c>
      <c r="AM68">
        <v>5</v>
      </c>
      <c r="AN68">
        <v>5</v>
      </c>
      <c r="AO68">
        <v>4</v>
      </c>
      <c r="AP68">
        <v>4</v>
      </c>
      <c r="AQ68">
        <v>5</v>
      </c>
      <c r="AR68">
        <v>5</v>
      </c>
      <c r="AS68">
        <v>4</v>
      </c>
      <c r="AT68">
        <v>4</v>
      </c>
      <c r="AU68">
        <v>4</v>
      </c>
      <c r="AV68">
        <v>4</v>
      </c>
      <c r="AW68">
        <v>3</v>
      </c>
      <c r="AX68">
        <v>4</v>
      </c>
      <c r="AY68">
        <v>5</v>
      </c>
      <c r="AZ68">
        <v>5</v>
      </c>
      <c r="BA68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4.5</v>
      </c>
      <c r="BB68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4.1111111111111107</v>
      </c>
      <c r="BC68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3.8888888888888888</v>
      </c>
      <c r="BD68">
        <f>AVERAGE(Table1[[#This Row],[motivationPos05]],Table1[[#This Row],[motivationPos14]],Table1[[#This Row],[motivationPos21]],Table1[[#This Row],[motivationPos27]],Table1[[#This Row],[motivationPos32]],Table1[[#This Row],[motivationPos36]])</f>
        <v>4.833333333333333</v>
      </c>
      <c r="BE68">
        <f>AVERAGE(Table1[[#This Row],[attention]:[satisfaction]])</f>
        <v>4.333333333333333</v>
      </c>
      <c r="BF68">
        <v>5</v>
      </c>
      <c r="BG68">
        <v>4</v>
      </c>
      <c r="BH68">
        <v>4</v>
      </c>
      <c r="BI68">
        <v>5</v>
      </c>
      <c r="BJ68">
        <v>5</v>
      </c>
      <c r="BK68">
        <v>5</v>
      </c>
      <c r="BL68">
        <v>4</v>
      </c>
      <c r="BM68">
        <v>5</v>
      </c>
      <c r="BN68">
        <v>5</v>
      </c>
      <c r="BO68">
        <f t="shared" si="3"/>
        <v>4.666666666666667</v>
      </c>
      <c r="BP68" s="1">
        <v>4666666667</v>
      </c>
      <c r="BQ68" t="s">
        <v>87</v>
      </c>
      <c r="BR68" t="s">
        <v>75</v>
      </c>
      <c r="BS68">
        <v>19</v>
      </c>
      <c r="BT68" t="s">
        <v>76</v>
      </c>
      <c r="BU68" t="s">
        <v>132</v>
      </c>
      <c r="BV68" t="s">
        <v>77</v>
      </c>
      <c r="BW68" t="s">
        <v>78</v>
      </c>
      <c r="BX68" t="s">
        <v>79</v>
      </c>
      <c r="BY68" t="s">
        <v>151</v>
      </c>
      <c r="BZ68">
        <v>2026</v>
      </c>
    </row>
    <row r="69" spans="1:78" x14ac:dyDescent="0.2">
      <c r="A69" t="s">
        <v>222</v>
      </c>
      <c r="B69">
        <v>1618249515131</v>
      </c>
      <c r="C69">
        <v>1618251622315</v>
      </c>
      <c r="D69">
        <f>Table1[[#This Row],[endTime]]-Table1[[#This Row],[startTime]]</f>
        <v>2107184</v>
      </c>
      <c r="E69" t="s">
        <v>80</v>
      </c>
      <c r="F69">
        <v>16</v>
      </c>
      <c r="G69">
        <v>3</v>
      </c>
      <c r="H69">
        <v>3</v>
      </c>
      <c r="I69">
        <v>4</v>
      </c>
      <c r="J69">
        <v>2</v>
      </c>
      <c r="K69">
        <v>3</v>
      </c>
      <c r="L69">
        <v>2</v>
      </c>
      <c r="M69">
        <v>2</v>
      </c>
      <c r="N69">
        <v>5</v>
      </c>
      <c r="O69">
        <v>5</v>
      </c>
      <c r="P69">
        <f t="shared" si="2"/>
        <v>3.2222222222222223</v>
      </c>
      <c r="Q69">
        <v>5</v>
      </c>
      <c r="R69">
        <v>4</v>
      </c>
      <c r="S69">
        <v>4</v>
      </c>
      <c r="T69">
        <v>4</v>
      </c>
      <c r="U69">
        <v>5</v>
      </c>
      <c r="V69">
        <v>5</v>
      </c>
      <c r="W69">
        <v>3</v>
      </c>
      <c r="X69">
        <v>5</v>
      </c>
      <c r="Y69">
        <v>3</v>
      </c>
      <c r="Z69">
        <v>5</v>
      </c>
      <c r="AA69">
        <v>5</v>
      </c>
      <c r="AB69">
        <v>2</v>
      </c>
      <c r="AC69">
        <v>4</v>
      </c>
      <c r="AD69">
        <v>3</v>
      </c>
      <c r="AE69">
        <v>4</v>
      </c>
      <c r="AF69">
        <v>4</v>
      </c>
      <c r="AG69">
        <v>4</v>
      </c>
      <c r="AH69">
        <v>3</v>
      </c>
      <c r="AI69">
        <v>2</v>
      </c>
      <c r="AK69">
        <v>5</v>
      </c>
      <c r="AL69">
        <v>2</v>
      </c>
      <c r="AM69">
        <v>5</v>
      </c>
      <c r="AN69">
        <v>3</v>
      </c>
      <c r="AO69">
        <v>5</v>
      </c>
      <c r="AP69">
        <v>4</v>
      </c>
      <c r="AQ69">
        <v>4</v>
      </c>
      <c r="AR69">
        <v>4</v>
      </c>
      <c r="AS69">
        <v>4</v>
      </c>
      <c r="AT69">
        <v>2</v>
      </c>
      <c r="AU69">
        <v>5</v>
      </c>
      <c r="AV69">
        <v>5</v>
      </c>
      <c r="AW69">
        <v>3</v>
      </c>
      <c r="AX69">
        <v>4</v>
      </c>
      <c r="AY69">
        <v>4</v>
      </c>
      <c r="AZ69">
        <v>4</v>
      </c>
      <c r="BA69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3.8181818181818183</v>
      </c>
      <c r="BB69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3.7777777777777777</v>
      </c>
      <c r="BC69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3.8888888888888888</v>
      </c>
      <c r="BD69">
        <f>AVERAGE(Table1[[#This Row],[motivationPos05]],Table1[[#This Row],[motivationPos14]],Table1[[#This Row],[motivationPos21]],Table1[[#This Row],[motivationPos27]],Table1[[#This Row],[motivationPos32]],Table1[[#This Row],[motivationPos36]])</f>
        <v>4.333333333333333</v>
      </c>
      <c r="BE69">
        <f>AVERAGE(Table1[[#This Row],[attention]:[satisfaction]])</f>
        <v>3.9545454545454541</v>
      </c>
      <c r="BF69">
        <v>4</v>
      </c>
      <c r="BG69">
        <v>3</v>
      </c>
      <c r="BH69">
        <v>5</v>
      </c>
      <c r="BI69">
        <v>5</v>
      </c>
      <c r="BJ69">
        <v>1</v>
      </c>
      <c r="BK69">
        <v>4</v>
      </c>
      <c r="BL69">
        <v>4</v>
      </c>
      <c r="BM69">
        <v>5</v>
      </c>
      <c r="BN69">
        <v>4</v>
      </c>
      <c r="BO69">
        <f t="shared" si="3"/>
        <v>3.8888888888888888</v>
      </c>
      <c r="BP69" s="1">
        <v>3888888889</v>
      </c>
      <c r="BQ69" t="s">
        <v>87</v>
      </c>
      <c r="BR69" t="s">
        <v>75</v>
      </c>
      <c r="BS69">
        <v>21</v>
      </c>
      <c r="BT69" t="s">
        <v>89</v>
      </c>
      <c r="BU69" t="s">
        <v>152</v>
      </c>
      <c r="BV69" t="s">
        <v>77</v>
      </c>
      <c r="BW69" t="s">
        <v>78</v>
      </c>
      <c r="BX69" t="s">
        <v>79</v>
      </c>
      <c r="BY69" t="s">
        <v>151</v>
      </c>
      <c r="BZ69">
        <v>2022</v>
      </c>
    </row>
    <row r="70" spans="1:78" x14ac:dyDescent="0.2">
      <c r="A70" t="s">
        <v>223</v>
      </c>
      <c r="B70">
        <v>1618260669525</v>
      </c>
      <c r="C70">
        <v>1618261272266</v>
      </c>
      <c r="D70">
        <f>Table1[[#This Row],[endTime]]-Table1[[#This Row],[startTime]]</f>
        <v>602741</v>
      </c>
      <c r="E70" t="s">
        <v>80</v>
      </c>
      <c r="F70">
        <v>19</v>
      </c>
      <c r="G70">
        <v>4</v>
      </c>
      <c r="H70">
        <v>3</v>
      </c>
      <c r="I70">
        <v>4</v>
      </c>
      <c r="J70">
        <v>3</v>
      </c>
      <c r="K70">
        <v>5</v>
      </c>
      <c r="L70">
        <v>5</v>
      </c>
      <c r="M70">
        <v>3</v>
      </c>
      <c r="N70">
        <v>4</v>
      </c>
      <c r="O70">
        <v>4</v>
      </c>
      <c r="P70">
        <f t="shared" si="2"/>
        <v>3.8888888888888888</v>
      </c>
      <c r="Q70">
        <v>5</v>
      </c>
      <c r="R70">
        <v>4</v>
      </c>
      <c r="S70">
        <v>2</v>
      </c>
      <c r="T70">
        <v>4</v>
      </c>
      <c r="U70">
        <v>5</v>
      </c>
      <c r="V70">
        <v>4</v>
      </c>
      <c r="W70">
        <v>4</v>
      </c>
      <c r="X70">
        <v>4</v>
      </c>
      <c r="Y70">
        <v>3</v>
      </c>
      <c r="Z70">
        <v>4</v>
      </c>
      <c r="AA70">
        <v>4</v>
      </c>
      <c r="AB70">
        <v>5</v>
      </c>
      <c r="AC70">
        <v>4</v>
      </c>
      <c r="AD70">
        <v>3</v>
      </c>
      <c r="AE70">
        <v>4</v>
      </c>
      <c r="AF70">
        <v>4</v>
      </c>
      <c r="AG70">
        <v>5</v>
      </c>
      <c r="AH70">
        <v>3</v>
      </c>
      <c r="AI70">
        <v>5</v>
      </c>
      <c r="AJ70">
        <v>4</v>
      </c>
      <c r="AK70">
        <v>4</v>
      </c>
      <c r="AL70">
        <v>5</v>
      </c>
      <c r="AM70">
        <v>5</v>
      </c>
      <c r="AN70">
        <v>2</v>
      </c>
      <c r="AO70">
        <v>4</v>
      </c>
      <c r="AP70">
        <v>4</v>
      </c>
      <c r="AQ70">
        <v>4</v>
      </c>
      <c r="AR70">
        <v>3</v>
      </c>
      <c r="AS70">
        <v>4</v>
      </c>
      <c r="AT70">
        <v>3</v>
      </c>
      <c r="AU70">
        <v>5</v>
      </c>
      <c r="AV70">
        <v>4</v>
      </c>
      <c r="AW70">
        <v>3</v>
      </c>
      <c r="AX70">
        <v>4</v>
      </c>
      <c r="AY70">
        <v>4</v>
      </c>
      <c r="AZ70">
        <v>5</v>
      </c>
      <c r="BA70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4.083333333333333</v>
      </c>
      <c r="BB70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3.6666666666666665</v>
      </c>
      <c r="BC70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</v>
      </c>
      <c r="BD70">
        <f>AVERAGE(Table1[[#This Row],[motivationPos05]],Table1[[#This Row],[motivationPos14]],Table1[[#This Row],[motivationPos21]],Table1[[#This Row],[motivationPos27]],Table1[[#This Row],[motivationPos32]],Table1[[#This Row],[motivationPos36]])</f>
        <v>4.166666666666667</v>
      </c>
      <c r="BE70">
        <f>AVERAGE(Table1[[#This Row],[attention]:[satisfaction]])</f>
        <v>3.979166666666667</v>
      </c>
      <c r="BF70">
        <v>4</v>
      </c>
      <c r="BG70">
        <v>5</v>
      </c>
      <c r="BH70">
        <v>4</v>
      </c>
      <c r="BI70">
        <v>4</v>
      </c>
      <c r="BJ70">
        <v>3</v>
      </c>
      <c r="BK70">
        <v>4</v>
      </c>
      <c r="BL70">
        <v>5</v>
      </c>
      <c r="BM70">
        <v>4</v>
      </c>
      <c r="BN70">
        <v>5</v>
      </c>
      <c r="BO70">
        <f t="shared" si="3"/>
        <v>4.2222222222222223</v>
      </c>
      <c r="BP70" s="1">
        <v>4222222222</v>
      </c>
      <c r="BQ70" t="s">
        <v>74</v>
      </c>
      <c r="BR70" t="s">
        <v>88</v>
      </c>
      <c r="BS70">
        <v>20</v>
      </c>
      <c r="BT70" t="s">
        <v>82</v>
      </c>
      <c r="BU70" t="s">
        <v>152</v>
      </c>
      <c r="BV70" t="s">
        <v>77</v>
      </c>
      <c r="BW70" t="s">
        <v>78</v>
      </c>
      <c r="BX70" t="s">
        <v>79</v>
      </c>
      <c r="BY70" t="s">
        <v>151</v>
      </c>
      <c r="BZ70">
        <v>2022</v>
      </c>
    </row>
    <row r="71" spans="1:78" x14ac:dyDescent="0.2">
      <c r="A71" t="s">
        <v>224</v>
      </c>
      <c r="B71">
        <v>1618239551935</v>
      </c>
      <c r="C71">
        <v>1618240286298</v>
      </c>
      <c r="D71">
        <f>Table1[[#This Row],[endTime]]-Table1[[#This Row],[startTime]]</f>
        <v>734363</v>
      </c>
      <c r="E71" t="s">
        <v>80</v>
      </c>
      <c r="F71">
        <v>17</v>
      </c>
      <c r="G71">
        <v>4</v>
      </c>
      <c r="H71">
        <v>3</v>
      </c>
      <c r="I71">
        <v>4</v>
      </c>
      <c r="J71">
        <v>4</v>
      </c>
      <c r="K71">
        <v>4</v>
      </c>
      <c r="L71">
        <v>4</v>
      </c>
      <c r="M71">
        <v>5</v>
      </c>
      <c r="N71">
        <v>4</v>
      </c>
      <c r="O71">
        <v>4</v>
      </c>
      <c r="P71">
        <f t="shared" si="2"/>
        <v>4</v>
      </c>
      <c r="Q71">
        <v>4</v>
      </c>
      <c r="R71">
        <v>2</v>
      </c>
      <c r="S71">
        <v>2</v>
      </c>
      <c r="T71">
        <v>2</v>
      </c>
      <c r="U71">
        <v>5</v>
      </c>
      <c r="V71">
        <v>3</v>
      </c>
      <c r="W71">
        <v>5</v>
      </c>
      <c r="X71">
        <v>3</v>
      </c>
      <c r="Y71">
        <v>1</v>
      </c>
      <c r="Z71">
        <v>5</v>
      </c>
      <c r="AA71">
        <v>2</v>
      </c>
      <c r="AB71">
        <v>4</v>
      </c>
      <c r="AC71">
        <v>4</v>
      </c>
      <c r="AD71">
        <v>3</v>
      </c>
      <c r="AE71">
        <v>4</v>
      </c>
      <c r="AF71">
        <v>4</v>
      </c>
      <c r="AG71">
        <v>3</v>
      </c>
      <c r="AH71">
        <v>1</v>
      </c>
      <c r="AI71">
        <v>5</v>
      </c>
      <c r="AJ71">
        <v>5</v>
      </c>
      <c r="AK71">
        <v>3</v>
      </c>
      <c r="AL71">
        <v>2</v>
      </c>
      <c r="AM71">
        <v>2</v>
      </c>
      <c r="AN71">
        <v>3</v>
      </c>
      <c r="AO71">
        <v>4</v>
      </c>
      <c r="AP71">
        <v>4</v>
      </c>
      <c r="AQ71">
        <v>5</v>
      </c>
      <c r="AR71">
        <v>2</v>
      </c>
      <c r="AS71">
        <v>2</v>
      </c>
      <c r="AT71">
        <v>1</v>
      </c>
      <c r="AU71">
        <v>5</v>
      </c>
      <c r="AV71">
        <v>5</v>
      </c>
      <c r="AW71">
        <v>4</v>
      </c>
      <c r="AX71">
        <v>4</v>
      </c>
      <c r="AY71">
        <v>3</v>
      </c>
      <c r="AZ71">
        <v>4</v>
      </c>
      <c r="BA71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3.0833333333333335</v>
      </c>
      <c r="BB71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2.7777777777777777</v>
      </c>
      <c r="BC71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71">
        <f>AVERAGE(Table1[[#This Row],[motivationPos05]],Table1[[#This Row],[motivationPos14]],Table1[[#This Row],[motivationPos21]],Table1[[#This Row],[motivationPos27]],Table1[[#This Row],[motivationPos32]],Table1[[#This Row],[motivationPos36]])</f>
        <v>4.166666666666667</v>
      </c>
      <c r="BE71">
        <f>AVERAGE(Table1[[#This Row],[attention]:[satisfaction]])</f>
        <v>3.4236111111111107</v>
      </c>
      <c r="BF71">
        <v>5</v>
      </c>
      <c r="BG71">
        <v>4</v>
      </c>
      <c r="BH71">
        <v>5</v>
      </c>
      <c r="BI71">
        <v>1</v>
      </c>
      <c r="BJ71">
        <v>4</v>
      </c>
      <c r="BK71">
        <v>4</v>
      </c>
      <c r="BL71">
        <v>4</v>
      </c>
      <c r="BM71">
        <v>5</v>
      </c>
      <c r="BN71">
        <v>4</v>
      </c>
      <c r="BO71">
        <f t="shared" si="3"/>
        <v>4</v>
      </c>
      <c r="BP71">
        <v>4</v>
      </c>
      <c r="BQ71" t="s">
        <v>87</v>
      </c>
      <c r="BR71" t="s">
        <v>75</v>
      </c>
      <c r="BS71">
        <v>23</v>
      </c>
      <c r="BT71" t="s">
        <v>82</v>
      </c>
      <c r="BU71" t="s">
        <v>152</v>
      </c>
      <c r="BV71" t="s">
        <v>77</v>
      </c>
      <c r="BW71" t="s">
        <v>78</v>
      </c>
      <c r="BX71" t="s">
        <v>79</v>
      </c>
      <c r="BY71" t="s">
        <v>151</v>
      </c>
      <c r="BZ71">
        <v>2022</v>
      </c>
    </row>
    <row r="72" spans="1:78" x14ac:dyDescent="0.2">
      <c r="A72" t="s">
        <v>225</v>
      </c>
      <c r="B72">
        <v>1618239278216</v>
      </c>
      <c r="C72">
        <v>1618242019982</v>
      </c>
      <c r="D72">
        <f>Table1[[#This Row],[endTime]]-Table1[[#This Row],[startTime]]</f>
        <v>2741766</v>
      </c>
      <c r="E72" t="s">
        <v>80</v>
      </c>
      <c r="F72">
        <v>19</v>
      </c>
      <c r="G72">
        <v>4</v>
      </c>
      <c r="H72">
        <v>4</v>
      </c>
      <c r="I72">
        <v>4</v>
      </c>
      <c r="J72">
        <v>3</v>
      </c>
      <c r="K72">
        <v>3</v>
      </c>
      <c r="L72">
        <v>3</v>
      </c>
      <c r="M72">
        <v>2</v>
      </c>
      <c r="N72">
        <v>4</v>
      </c>
      <c r="O72">
        <v>4</v>
      </c>
      <c r="P72">
        <f t="shared" si="2"/>
        <v>3.4444444444444446</v>
      </c>
      <c r="Q72">
        <v>4</v>
      </c>
      <c r="R72">
        <v>5</v>
      </c>
      <c r="S72">
        <v>4</v>
      </c>
      <c r="T72">
        <v>4</v>
      </c>
      <c r="U72">
        <v>5</v>
      </c>
      <c r="V72">
        <v>5</v>
      </c>
      <c r="W72">
        <v>4</v>
      </c>
      <c r="X72">
        <v>5</v>
      </c>
      <c r="Y72">
        <v>3</v>
      </c>
      <c r="Z72">
        <v>4</v>
      </c>
      <c r="AA72">
        <v>4</v>
      </c>
      <c r="AB72">
        <v>4</v>
      </c>
      <c r="AC72">
        <v>4</v>
      </c>
      <c r="AD72">
        <v>5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4</v>
      </c>
      <c r="AK72">
        <v>4</v>
      </c>
      <c r="AL72">
        <v>3</v>
      </c>
      <c r="AM72">
        <v>4</v>
      </c>
      <c r="AN72">
        <v>3</v>
      </c>
      <c r="AO72">
        <v>4</v>
      </c>
      <c r="AP72">
        <v>3</v>
      </c>
      <c r="AQ72">
        <v>4</v>
      </c>
      <c r="AR72">
        <v>3</v>
      </c>
      <c r="AS72">
        <v>4</v>
      </c>
      <c r="AT72">
        <v>3</v>
      </c>
      <c r="AU72">
        <v>4</v>
      </c>
      <c r="AV72">
        <v>4</v>
      </c>
      <c r="AW72">
        <v>3</v>
      </c>
      <c r="AX72">
        <v>5</v>
      </c>
      <c r="AY72">
        <v>3</v>
      </c>
      <c r="AZ72">
        <v>4</v>
      </c>
      <c r="BA72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3.9166666666666665</v>
      </c>
      <c r="BB72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3.6666666666666665</v>
      </c>
      <c r="BC72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</v>
      </c>
      <c r="BD72">
        <f>AVERAGE(Table1[[#This Row],[motivationPos05]],Table1[[#This Row],[motivationPos14]],Table1[[#This Row],[motivationPos21]],Table1[[#This Row],[motivationPos27]],Table1[[#This Row],[motivationPos32]],Table1[[#This Row],[motivationPos36]])</f>
        <v>4.333333333333333</v>
      </c>
      <c r="BE72">
        <f>AVERAGE(Table1[[#This Row],[attention]:[satisfaction]])</f>
        <v>3.9791666666666661</v>
      </c>
      <c r="BF72">
        <v>5</v>
      </c>
      <c r="BG72">
        <v>3</v>
      </c>
      <c r="BH72">
        <v>5</v>
      </c>
      <c r="BI72">
        <v>4</v>
      </c>
      <c r="BJ72">
        <v>4</v>
      </c>
      <c r="BK72">
        <v>4</v>
      </c>
      <c r="BL72">
        <v>3</v>
      </c>
      <c r="BM72">
        <v>4</v>
      </c>
      <c r="BN72">
        <v>3</v>
      </c>
      <c r="BO72">
        <f t="shared" si="3"/>
        <v>3.8888888888888888</v>
      </c>
      <c r="BP72" s="1">
        <v>3888888889</v>
      </c>
      <c r="BQ72" t="s">
        <v>87</v>
      </c>
      <c r="BR72" t="s">
        <v>75</v>
      </c>
      <c r="BS72">
        <v>19</v>
      </c>
      <c r="BT72" t="s">
        <v>82</v>
      </c>
      <c r="BU72" t="s">
        <v>152</v>
      </c>
      <c r="BV72" t="s">
        <v>77</v>
      </c>
      <c r="BW72" t="s">
        <v>78</v>
      </c>
      <c r="BX72" t="s">
        <v>79</v>
      </c>
      <c r="BY72" t="s">
        <v>151</v>
      </c>
      <c r="BZ72">
        <v>2024</v>
      </c>
    </row>
    <row r="73" spans="1:78" x14ac:dyDescent="0.2">
      <c r="A73" t="s">
        <v>226</v>
      </c>
      <c r="B73">
        <v>1618240577178</v>
      </c>
      <c r="C73">
        <v>1618241377922</v>
      </c>
      <c r="D73">
        <f>Table1[[#This Row],[endTime]]-Table1[[#This Row],[startTime]]</f>
        <v>800744</v>
      </c>
      <c r="E73" t="s">
        <v>90</v>
      </c>
      <c r="F73">
        <v>18</v>
      </c>
      <c r="G73">
        <v>5</v>
      </c>
      <c r="H73">
        <v>4</v>
      </c>
      <c r="I73">
        <v>4</v>
      </c>
      <c r="J73">
        <v>5</v>
      </c>
      <c r="K73">
        <v>2</v>
      </c>
      <c r="L73">
        <v>2</v>
      </c>
      <c r="M73">
        <v>4</v>
      </c>
      <c r="N73">
        <v>5</v>
      </c>
      <c r="O73">
        <v>4</v>
      </c>
      <c r="P73">
        <f t="shared" si="2"/>
        <v>3.8888888888888888</v>
      </c>
      <c r="Q73">
        <v>5</v>
      </c>
      <c r="R73">
        <v>5</v>
      </c>
      <c r="S73">
        <v>5</v>
      </c>
      <c r="T73">
        <v>2</v>
      </c>
      <c r="U73">
        <v>5</v>
      </c>
      <c r="V73">
        <v>2</v>
      </c>
      <c r="W73">
        <v>5</v>
      </c>
      <c r="X73">
        <v>5</v>
      </c>
      <c r="Y73">
        <v>1</v>
      </c>
      <c r="Z73">
        <v>5</v>
      </c>
      <c r="AA73">
        <v>2</v>
      </c>
      <c r="AB73">
        <v>5</v>
      </c>
      <c r="AC73">
        <v>5</v>
      </c>
      <c r="AD73">
        <v>1</v>
      </c>
      <c r="AE73">
        <v>5</v>
      </c>
      <c r="AF73">
        <v>2</v>
      </c>
      <c r="AG73">
        <v>4</v>
      </c>
      <c r="AH73">
        <v>1</v>
      </c>
      <c r="AI73">
        <v>5</v>
      </c>
      <c r="AJ73">
        <v>5</v>
      </c>
      <c r="AK73">
        <v>5</v>
      </c>
      <c r="AL73">
        <v>5</v>
      </c>
      <c r="AM73">
        <v>3</v>
      </c>
      <c r="AN73">
        <v>2</v>
      </c>
      <c r="AO73">
        <v>2</v>
      </c>
      <c r="AP73">
        <v>4</v>
      </c>
      <c r="AQ73">
        <v>4</v>
      </c>
      <c r="AR73">
        <v>3</v>
      </c>
      <c r="AS73">
        <v>5</v>
      </c>
      <c r="AT73">
        <v>1</v>
      </c>
      <c r="AU73">
        <v>5</v>
      </c>
      <c r="AV73">
        <v>5</v>
      </c>
      <c r="AW73">
        <v>1</v>
      </c>
      <c r="AX73">
        <v>3</v>
      </c>
      <c r="AY73">
        <v>1</v>
      </c>
      <c r="AZ73">
        <v>4</v>
      </c>
      <c r="BA73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4.25</v>
      </c>
      <c r="BB73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2.2222222222222223</v>
      </c>
      <c r="BC73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73">
        <f>AVERAGE(Table1[[#This Row],[motivationPos05]],Table1[[#This Row],[motivationPos14]],Table1[[#This Row],[motivationPos21]],Table1[[#This Row],[motivationPos27]],Table1[[#This Row],[motivationPos32]],Table1[[#This Row],[motivationPos36]])</f>
        <v>4</v>
      </c>
      <c r="BE73">
        <f>AVERAGE(Table1[[#This Row],[attention]:[satisfaction]])</f>
        <v>3.5347222222222223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5</v>
      </c>
      <c r="BN73">
        <v>5</v>
      </c>
      <c r="BO73">
        <f t="shared" si="3"/>
        <v>5</v>
      </c>
      <c r="BP73">
        <v>5</v>
      </c>
      <c r="BQ73" t="s">
        <v>87</v>
      </c>
      <c r="BR73" t="s">
        <v>91</v>
      </c>
      <c r="BS73">
        <v>18</v>
      </c>
      <c r="BT73" t="s">
        <v>86</v>
      </c>
      <c r="BU73" t="s">
        <v>152</v>
      </c>
      <c r="BV73" t="s">
        <v>77</v>
      </c>
      <c r="BW73" t="s">
        <v>78</v>
      </c>
      <c r="BX73" t="s">
        <v>79</v>
      </c>
      <c r="BY73" t="s">
        <v>151</v>
      </c>
      <c r="BZ73">
        <v>2026</v>
      </c>
    </row>
    <row r="74" spans="1:78" x14ac:dyDescent="0.2">
      <c r="A74" t="s">
        <v>227</v>
      </c>
      <c r="B74">
        <v>1618241753278</v>
      </c>
      <c r="C74">
        <v>1618242268934</v>
      </c>
      <c r="D74">
        <f>Table1[[#This Row],[endTime]]-Table1[[#This Row],[startTime]]</f>
        <v>515656</v>
      </c>
      <c r="E74" t="s">
        <v>90</v>
      </c>
      <c r="F74">
        <v>12</v>
      </c>
      <c r="G74">
        <v>3</v>
      </c>
      <c r="H74">
        <v>4</v>
      </c>
      <c r="I74">
        <v>3</v>
      </c>
      <c r="J74">
        <v>3</v>
      </c>
      <c r="K74">
        <v>4</v>
      </c>
      <c r="L74">
        <v>4</v>
      </c>
      <c r="M74">
        <v>5</v>
      </c>
      <c r="N74">
        <v>4</v>
      </c>
      <c r="O74">
        <v>4</v>
      </c>
      <c r="P74">
        <f t="shared" si="2"/>
        <v>3.7777777777777777</v>
      </c>
      <c r="Q74">
        <v>5</v>
      </c>
      <c r="R74">
        <v>3</v>
      </c>
      <c r="T74">
        <v>2</v>
      </c>
      <c r="U74">
        <v>3</v>
      </c>
      <c r="V74">
        <v>2</v>
      </c>
      <c r="W74">
        <v>2</v>
      </c>
      <c r="X74">
        <v>5</v>
      </c>
      <c r="Y74">
        <v>4</v>
      </c>
      <c r="Z74">
        <v>4</v>
      </c>
      <c r="AA74">
        <v>3</v>
      </c>
      <c r="AB74">
        <v>4</v>
      </c>
      <c r="AC74">
        <v>3</v>
      </c>
      <c r="AD74">
        <v>3</v>
      </c>
      <c r="AE74">
        <v>4</v>
      </c>
      <c r="AF74">
        <v>4</v>
      </c>
      <c r="AG74">
        <v>4</v>
      </c>
      <c r="AH74">
        <v>2</v>
      </c>
      <c r="AI74">
        <v>5</v>
      </c>
      <c r="AJ74">
        <v>3</v>
      </c>
      <c r="AK74">
        <v>4</v>
      </c>
      <c r="AL74">
        <v>4</v>
      </c>
      <c r="AM74">
        <v>3</v>
      </c>
      <c r="AN74">
        <v>3</v>
      </c>
      <c r="AO74">
        <v>2</v>
      </c>
      <c r="AP74">
        <v>4</v>
      </c>
      <c r="AQ74">
        <v>2</v>
      </c>
      <c r="AR74">
        <v>2</v>
      </c>
      <c r="AS74">
        <v>4</v>
      </c>
      <c r="AT74">
        <v>2</v>
      </c>
      <c r="AU74">
        <v>4</v>
      </c>
      <c r="AV74">
        <v>4</v>
      </c>
      <c r="AW74">
        <v>2</v>
      </c>
      <c r="AX74">
        <v>4</v>
      </c>
      <c r="AY74">
        <v>3</v>
      </c>
      <c r="AZ74">
        <v>5</v>
      </c>
      <c r="BA74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3.5833333333333335</v>
      </c>
      <c r="BB74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</v>
      </c>
      <c r="BC74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3.25</v>
      </c>
      <c r="BD74">
        <f>AVERAGE(Table1[[#This Row],[motivationPos05]],Table1[[#This Row],[motivationPos14]],Table1[[#This Row],[motivationPos21]],Table1[[#This Row],[motivationPos27]],Table1[[#This Row],[motivationPos32]],Table1[[#This Row],[motivationPos36]])</f>
        <v>3.5</v>
      </c>
      <c r="BE74">
        <f>AVERAGE(Table1[[#This Row],[attention]:[satisfaction]])</f>
        <v>3.3333333333333335</v>
      </c>
      <c r="BF74">
        <v>4</v>
      </c>
      <c r="BG74">
        <v>5</v>
      </c>
      <c r="BH74">
        <v>4</v>
      </c>
      <c r="BI74">
        <v>3</v>
      </c>
      <c r="BJ74">
        <v>1</v>
      </c>
      <c r="BK74">
        <v>3</v>
      </c>
      <c r="BL74">
        <v>5</v>
      </c>
      <c r="BM74">
        <v>3</v>
      </c>
      <c r="BN74">
        <v>5</v>
      </c>
      <c r="BO74">
        <f t="shared" si="3"/>
        <v>3.6666666666666665</v>
      </c>
      <c r="BP74" s="1">
        <v>3666666667</v>
      </c>
      <c r="BQ74" t="s">
        <v>74</v>
      </c>
      <c r="BR74" t="s">
        <v>91</v>
      </c>
      <c r="BS74">
        <v>21</v>
      </c>
      <c r="BT74" t="s">
        <v>82</v>
      </c>
      <c r="BU74" t="s">
        <v>152</v>
      </c>
      <c r="BV74" t="s">
        <v>77</v>
      </c>
      <c r="BW74" t="s">
        <v>78</v>
      </c>
      <c r="BX74" t="s">
        <v>79</v>
      </c>
      <c r="BY74" t="s">
        <v>151</v>
      </c>
      <c r="BZ74">
        <v>2024</v>
      </c>
    </row>
    <row r="75" spans="1:78" x14ac:dyDescent="0.2">
      <c r="A75" t="s">
        <v>228</v>
      </c>
      <c r="B75">
        <v>1618242765361</v>
      </c>
      <c r="C75">
        <v>1618243385346</v>
      </c>
      <c r="D75">
        <f>Table1[[#This Row],[endTime]]-Table1[[#This Row],[startTime]]</f>
        <v>619985</v>
      </c>
      <c r="E75" t="s">
        <v>80</v>
      </c>
      <c r="F75">
        <v>9</v>
      </c>
      <c r="G75">
        <v>2</v>
      </c>
      <c r="H75">
        <v>2</v>
      </c>
      <c r="I75">
        <v>2</v>
      </c>
      <c r="J75">
        <v>3</v>
      </c>
      <c r="K75">
        <v>3</v>
      </c>
      <c r="L75">
        <v>4</v>
      </c>
      <c r="M75">
        <v>3</v>
      </c>
      <c r="N75">
        <v>4</v>
      </c>
      <c r="O75">
        <v>3</v>
      </c>
      <c r="P75">
        <f t="shared" si="2"/>
        <v>2.8888888888888888</v>
      </c>
      <c r="Q75">
        <v>3</v>
      </c>
      <c r="R75">
        <v>4</v>
      </c>
      <c r="S75">
        <v>4</v>
      </c>
      <c r="T75">
        <v>3</v>
      </c>
      <c r="U75">
        <v>3</v>
      </c>
      <c r="V75">
        <v>3</v>
      </c>
      <c r="W75">
        <v>4</v>
      </c>
      <c r="X75">
        <v>4</v>
      </c>
      <c r="Y75">
        <v>2</v>
      </c>
      <c r="Z75">
        <v>3</v>
      </c>
      <c r="AA75">
        <v>2</v>
      </c>
      <c r="AB75">
        <v>2</v>
      </c>
      <c r="AC75">
        <v>2</v>
      </c>
      <c r="AD75">
        <v>5</v>
      </c>
      <c r="AE75">
        <v>4</v>
      </c>
      <c r="AF75">
        <v>5</v>
      </c>
      <c r="AG75">
        <v>3</v>
      </c>
      <c r="AH75">
        <v>3</v>
      </c>
      <c r="AI75">
        <v>4</v>
      </c>
      <c r="AJ75">
        <v>4</v>
      </c>
      <c r="AK75">
        <v>4</v>
      </c>
      <c r="AL75">
        <v>5</v>
      </c>
      <c r="AM75">
        <v>5</v>
      </c>
      <c r="AN75">
        <v>3</v>
      </c>
      <c r="AO75">
        <v>1</v>
      </c>
      <c r="AP75">
        <v>5</v>
      </c>
      <c r="AQ75">
        <v>2</v>
      </c>
      <c r="AR75">
        <v>2</v>
      </c>
      <c r="AS75">
        <v>5</v>
      </c>
      <c r="AT75">
        <v>1</v>
      </c>
      <c r="AU75">
        <v>5</v>
      </c>
      <c r="AV75">
        <v>3</v>
      </c>
      <c r="AW75">
        <v>3</v>
      </c>
      <c r="AX75">
        <v>3</v>
      </c>
      <c r="AY75">
        <v>2</v>
      </c>
      <c r="AZ75">
        <v>3</v>
      </c>
      <c r="BA75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3.5833333333333335</v>
      </c>
      <c r="BB75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3.3333333333333335</v>
      </c>
      <c r="BC75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2.8888888888888888</v>
      </c>
      <c r="BD75">
        <f>AVERAGE(Table1[[#This Row],[motivationPos05]],Table1[[#This Row],[motivationPos14]],Table1[[#This Row],[motivationPos21]],Table1[[#This Row],[motivationPos27]],Table1[[#This Row],[motivationPos32]],Table1[[#This Row],[motivationPos36]])</f>
        <v>3.3333333333333335</v>
      </c>
      <c r="BE75">
        <f>AVERAGE(Table1[[#This Row],[attention]:[satisfaction]])</f>
        <v>3.2847222222222223</v>
      </c>
      <c r="BF75">
        <v>2</v>
      </c>
      <c r="BG75">
        <v>4</v>
      </c>
      <c r="BH75">
        <v>2</v>
      </c>
      <c r="BI75">
        <v>3</v>
      </c>
      <c r="BJ75">
        <v>1</v>
      </c>
      <c r="BK75">
        <v>3</v>
      </c>
      <c r="BL75">
        <v>1</v>
      </c>
      <c r="BM75">
        <v>3</v>
      </c>
      <c r="BN75">
        <v>2</v>
      </c>
      <c r="BO75">
        <f t="shared" si="3"/>
        <v>2.3333333333333335</v>
      </c>
      <c r="BP75" s="1">
        <v>2333333333</v>
      </c>
      <c r="BQ75" t="s">
        <v>87</v>
      </c>
      <c r="BR75" t="s">
        <v>75</v>
      </c>
      <c r="BT75" t="s">
        <v>82</v>
      </c>
      <c r="BU75" t="s">
        <v>152</v>
      </c>
      <c r="BV75" t="s">
        <v>77</v>
      </c>
      <c r="BW75" t="s">
        <v>78</v>
      </c>
      <c r="BX75" t="s">
        <v>79</v>
      </c>
      <c r="BY75" t="s">
        <v>85</v>
      </c>
      <c r="BZ75">
        <v>2024</v>
      </c>
    </row>
    <row r="76" spans="1:78" x14ac:dyDescent="0.2">
      <c r="A76" t="s">
        <v>229</v>
      </c>
      <c r="B76">
        <v>1625521003514</v>
      </c>
      <c r="C76">
        <v>1625521354451</v>
      </c>
      <c r="D76">
        <f>Table1[[#This Row],[endTime]]-Table1[[#This Row],[startTime]]</f>
        <v>350937</v>
      </c>
      <c r="E76" t="s">
        <v>90</v>
      </c>
      <c r="F76">
        <v>14</v>
      </c>
      <c r="G76">
        <v>4</v>
      </c>
      <c r="H76">
        <v>4</v>
      </c>
      <c r="I76">
        <v>3</v>
      </c>
      <c r="J76">
        <v>2</v>
      </c>
      <c r="K76">
        <v>4</v>
      </c>
      <c r="L76">
        <v>5</v>
      </c>
      <c r="M76">
        <v>2</v>
      </c>
      <c r="N76">
        <v>5</v>
      </c>
      <c r="O76">
        <v>4</v>
      </c>
      <c r="P76">
        <f t="shared" si="2"/>
        <v>3.6666666666666665</v>
      </c>
      <c r="Q76">
        <v>5</v>
      </c>
      <c r="R76">
        <v>3</v>
      </c>
      <c r="S76">
        <v>2</v>
      </c>
      <c r="T76">
        <v>2</v>
      </c>
      <c r="U76">
        <v>4</v>
      </c>
      <c r="V76">
        <v>1</v>
      </c>
      <c r="W76">
        <v>4</v>
      </c>
      <c r="X76">
        <v>4</v>
      </c>
      <c r="Y76">
        <v>2</v>
      </c>
      <c r="Z76">
        <v>1</v>
      </c>
      <c r="AA76">
        <v>3</v>
      </c>
      <c r="AB76">
        <v>5</v>
      </c>
      <c r="AC76">
        <v>5</v>
      </c>
      <c r="AD76">
        <v>4</v>
      </c>
      <c r="AE76">
        <v>5</v>
      </c>
      <c r="AF76">
        <v>4</v>
      </c>
      <c r="AG76">
        <v>5</v>
      </c>
      <c r="AH76">
        <v>4</v>
      </c>
      <c r="AI76">
        <v>5</v>
      </c>
      <c r="AJ76">
        <v>5</v>
      </c>
      <c r="AK76">
        <v>4</v>
      </c>
      <c r="AL76">
        <v>4</v>
      </c>
      <c r="AM76">
        <v>5</v>
      </c>
      <c r="AN76">
        <v>2</v>
      </c>
      <c r="AO76">
        <v>2</v>
      </c>
      <c r="AP76">
        <v>5</v>
      </c>
      <c r="AQ76">
        <v>4</v>
      </c>
      <c r="AR76">
        <v>4</v>
      </c>
      <c r="AS76">
        <v>5</v>
      </c>
      <c r="AT76">
        <v>1</v>
      </c>
      <c r="AU76">
        <v>5</v>
      </c>
      <c r="AV76">
        <v>5</v>
      </c>
      <c r="AW76">
        <v>4</v>
      </c>
      <c r="AX76">
        <v>3</v>
      </c>
      <c r="AY76">
        <v>3</v>
      </c>
      <c r="AZ76">
        <v>5</v>
      </c>
      <c r="BA76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4.166666666666667</v>
      </c>
      <c r="BB76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</v>
      </c>
      <c r="BC76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3.4444444444444446</v>
      </c>
      <c r="BD76">
        <f>AVERAGE(Table1[[#This Row],[motivationPos05]],Table1[[#This Row],[motivationPos14]],Table1[[#This Row],[motivationPos21]],Table1[[#This Row],[motivationPos27]],Table1[[#This Row],[motivationPos32]],Table1[[#This Row],[motivationPos36]])</f>
        <v>4.333333333333333</v>
      </c>
      <c r="BE76">
        <f>AVERAGE(Table1[[#This Row],[attention]:[satisfaction]])</f>
        <v>3.7361111111111107</v>
      </c>
      <c r="BF76">
        <v>2</v>
      </c>
      <c r="BG76">
        <v>3</v>
      </c>
      <c r="BH76">
        <v>3</v>
      </c>
      <c r="BI76">
        <v>2</v>
      </c>
      <c r="BJ76">
        <v>1</v>
      </c>
      <c r="BK76">
        <v>5</v>
      </c>
      <c r="BL76">
        <v>4</v>
      </c>
      <c r="BM76">
        <v>3</v>
      </c>
      <c r="BN76">
        <v>4</v>
      </c>
      <c r="BO76">
        <f t="shared" si="3"/>
        <v>3</v>
      </c>
      <c r="BP76">
        <v>3</v>
      </c>
      <c r="BQ76" t="s">
        <v>74</v>
      </c>
      <c r="BR76" t="s">
        <v>91</v>
      </c>
      <c r="BS76">
        <v>23</v>
      </c>
      <c r="BT76" t="s">
        <v>86</v>
      </c>
      <c r="BU76" t="s">
        <v>152</v>
      </c>
      <c r="BV76" t="s">
        <v>77</v>
      </c>
      <c r="BW76" t="s">
        <v>78</v>
      </c>
      <c r="BX76" t="s">
        <v>79</v>
      </c>
      <c r="BY76" t="s">
        <v>151</v>
      </c>
      <c r="BZ76">
        <v>2023</v>
      </c>
    </row>
    <row r="77" spans="1:78" x14ac:dyDescent="0.2">
      <c r="A77" t="s">
        <v>230</v>
      </c>
      <c r="B77">
        <v>1625520403913</v>
      </c>
      <c r="C77">
        <v>1625521100342</v>
      </c>
      <c r="D77">
        <f>Table1[[#This Row],[endTime]]-Table1[[#This Row],[startTime]]</f>
        <v>696429</v>
      </c>
      <c r="E77" t="s">
        <v>90</v>
      </c>
      <c r="F77">
        <v>19</v>
      </c>
      <c r="G77">
        <v>3</v>
      </c>
      <c r="H77">
        <v>3</v>
      </c>
      <c r="I77">
        <v>4</v>
      </c>
      <c r="J77">
        <v>3</v>
      </c>
      <c r="K77">
        <v>5</v>
      </c>
      <c r="L77">
        <v>3</v>
      </c>
      <c r="M77">
        <v>4</v>
      </c>
      <c r="N77">
        <v>3</v>
      </c>
      <c r="O77">
        <v>4</v>
      </c>
      <c r="P77">
        <f t="shared" si="2"/>
        <v>3.5555555555555554</v>
      </c>
      <c r="Q77">
        <v>2</v>
      </c>
      <c r="R77">
        <v>3</v>
      </c>
      <c r="S77">
        <v>3</v>
      </c>
      <c r="T77">
        <v>4</v>
      </c>
      <c r="U77">
        <v>3</v>
      </c>
      <c r="V77">
        <v>3</v>
      </c>
      <c r="W77">
        <v>4</v>
      </c>
      <c r="X77">
        <v>4</v>
      </c>
      <c r="Y77">
        <v>2</v>
      </c>
      <c r="Z77">
        <v>3</v>
      </c>
      <c r="AA77">
        <v>3</v>
      </c>
      <c r="AB77">
        <v>4</v>
      </c>
      <c r="AC77">
        <v>2</v>
      </c>
      <c r="AD77">
        <v>4</v>
      </c>
      <c r="AE77">
        <v>3</v>
      </c>
      <c r="AF77">
        <v>4</v>
      </c>
      <c r="AG77">
        <v>3</v>
      </c>
      <c r="AH77">
        <v>2</v>
      </c>
      <c r="AI77">
        <v>3</v>
      </c>
      <c r="AJ77">
        <v>4</v>
      </c>
      <c r="AK77">
        <v>3</v>
      </c>
      <c r="AL77">
        <v>3</v>
      </c>
      <c r="AM77">
        <v>4</v>
      </c>
      <c r="AN77">
        <v>2</v>
      </c>
      <c r="AO77">
        <v>3</v>
      </c>
      <c r="AP77">
        <v>3</v>
      </c>
      <c r="AQ77">
        <v>4</v>
      </c>
      <c r="AR77">
        <v>3</v>
      </c>
      <c r="AS77">
        <v>3</v>
      </c>
      <c r="AT77">
        <v>2</v>
      </c>
      <c r="AU77">
        <v>2</v>
      </c>
      <c r="AV77">
        <v>3</v>
      </c>
      <c r="AW77">
        <v>3</v>
      </c>
      <c r="AX77">
        <v>2</v>
      </c>
      <c r="AY77">
        <v>2</v>
      </c>
      <c r="AZ77">
        <v>2</v>
      </c>
      <c r="BA77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3.0833333333333335</v>
      </c>
      <c r="BB77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2.8888888888888888</v>
      </c>
      <c r="BC77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2.7777777777777777</v>
      </c>
      <c r="BD77">
        <f>AVERAGE(Table1[[#This Row],[motivationPos05]],Table1[[#This Row],[motivationPos14]],Table1[[#This Row],[motivationPos21]],Table1[[#This Row],[motivationPos27]],Table1[[#This Row],[motivationPos32]],Table1[[#This Row],[motivationPos36]])</f>
        <v>3.1666666666666665</v>
      </c>
      <c r="BE77">
        <f>AVERAGE(Table1[[#This Row],[attention]:[satisfaction]])</f>
        <v>2.9791666666666665</v>
      </c>
      <c r="BF77">
        <v>3</v>
      </c>
      <c r="BG77">
        <v>4</v>
      </c>
      <c r="BH77">
        <v>3</v>
      </c>
      <c r="BI77">
        <v>3</v>
      </c>
      <c r="BJ77">
        <v>2</v>
      </c>
      <c r="BK77">
        <v>3</v>
      </c>
      <c r="BL77">
        <v>3</v>
      </c>
      <c r="BM77">
        <v>3</v>
      </c>
      <c r="BN77">
        <v>3</v>
      </c>
      <c r="BO77">
        <f t="shared" si="3"/>
        <v>3</v>
      </c>
      <c r="BP77">
        <v>3</v>
      </c>
      <c r="BQ77" t="s">
        <v>87</v>
      </c>
      <c r="BR77" t="s">
        <v>91</v>
      </c>
      <c r="BS77">
        <v>23</v>
      </c>
      <c r="BT77" t="s">
        <v>86</v>
      </c>
      <c r="BU77" t="s">
        <v>152</v>
      </c>
      <c r="BV77" t="s">
        <v>77</v>
      </c>
      <c r="BW77" t="s">
        <v>78</v>
      </c>
      <c r="BX77" t="s">
        <v>79</v>
      </c>
      <c r="BY77" t="s">
        <v>85</v>
      </c>
      <c r="BZ77">
        <v>2022.2</v>
      </c>
    </row>
    <row r="78" spans="1:78" x14ac:dyDescent="0.2">
      <c r="A78" t="s">
        <v>231</v>
      </c>
      <c r="B78">
        <v>1625520386575</v>
      </c>
      <c r="C78">
        <v>1625521011490</v>
      </c>
      <c r="D78">
        <f>Table1[[#This Row],[endTime]]-Table1[[#This Row],[startTime]]</f>
        <v>624915</v>
      </c>
      <c r="E78" t="s">
        <v>73</v>
      </c>
      <c r="F78">
        <v>16</v>
      </c>
      <c r="G78">
        <v>5</v>
      </c>
      <c r="H78">
        <v>1</v>
      </c>
      <c r="I78">
        <v>5</v>
      </c>
      <c r="J78">
        <v>5</v>
      </c>
      <c r="K78">
        <v>5</v>
      </c>
      <c r="L78">
        <v>5</v>
      </c>
      <c r="M78">
        <v>5</v>
      </c>
      <c r="N78">
        <v>3</v>
      </c>
      <c r="O78">
        <v>5</v>
      </c>
      <c r="P78">
        <f t="shared" si="2"/>
        <v>4.333333333333333</v>
      </c>
      <c r="Q78">
        <v>5</v>
      </c>
      <c r="R78">
        <v>5</v>
      </c>
      <c r="S78">
        <v>5</v>
      </c>
      <c r="T78">
        <v>5</v>
      </c>
      <c r="U78">
        <v>5</v>
      </c>
      <c r="V78">
        <v>5</v>
      </c>
      <c r="W78">
        <v>5</v>
      </c>
      <c r="X78">
        <v>5</v>
      </c>
      <c r="Y78">
        <v>5</v>
      </c>
      <c r="Z78">
        <v>5</v>
      </c>
      <c r="AA78">
        <v>5</v>
      </c>
      <c r="AB78">
        <v>5</v>
      </c>
      <c r="AC78">
        <v>5</v>
      </c>
      <c r="AD78">
        <v>5</v>
      </c>
      <c r="AE78">
        <v>5</v>
      </c>
      <c r="AF78">
        <v>5</v>
      </c>
      <c r="AG78">
        <v>5</v>
      </c>
      <c r="AH78">
        <v>5</v>
      </c>
      <c r="AI78">
        <v>5</v>
      </c>
      <c r="AJ78">
        <v>5</v>
      </c>
      <c r="AK78">
        <v>5</v>
      </c>
      <c r="AL78">
        <v>5</v>
      </c>
      <c r="AM78">
        <v>5</v>
      </c>
      <c r="AN78">
        <v>5</v>
      </c>
      <c r="AO78">
        <v>5</v>
      </c>
      <c r="AP78">
        <v>5</v>
      </c>
      <c r="AQ78">
        <v>5</v>
      </c>
      <c r="AR78">
        <v>5</v>
      </c>
      <c r="AS78">
        <v>5</v>
      </c>
      <c r="AT78">
        <v>5</v>
      </c>
      <c r="AU78">
        <v>5</v>
      </c>
      <c r="AV78">
        <v>5</v>
      </c>
      <c r="AW78">
        <v>5</v>
      </c>
      <c r="AX78">
        <v>5</v>
      </c>
      <c r="AY78">
        <v>5</v>
      </c>
      <c r="AZ78">
        <v>5</v>
      </c>
      <c r="BA78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5</v>
      </c>
      <c r="BB78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5</v>
      </c>
      <c r="BC78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5</v>
      </c>
      <c r="BD78">
        <f>AVERAGE(Table1[[#This Row],[motivationPos05]],Table1[[#This Row],[motivationPos14]],Table1[[#This Row],[motivationPos21]],Table1[[#This Row],[motivationPos27]],Table1[[#This Row],[motivationPos32]],Table1[[#This Row],[motivationPos36]])</f>
        <v>5</v>
      </c>
      <c r="BE78">
        <f>AVERAGE(Table1[[#This Row],[attention]:[satisfaction]])</f>
        <v>5</v>
      </c>
      <c r="BF78">
        <v>5</v>
      </c>
      <c r="BG78">
        <v>5</v>
      </c>
      <c r="BH78">
        <v>5</v>
      </c>
      <c r="BI78">
        <v>5</v>
      </c>
      <c r="BJ78">
        <v>5</v>
      </c>
      <c r="BK78">
        <v>5</v>
      </c>
      <c r="BL78">
        <v>5</v>
      </c>
      <c r="BM78">
        <v>5</v>
      </c>
      <c r="BN78">
        <v>5</v>
      </c>
      <c r="BO78">
        <f t="shared" si="3"/>
        <v>5</v>
      </c>
      <c r="BP78">
        <v>5</v>
      </c>
      <c r="BQ78" t="s">
        <v>87</v>
      </c>
      <c r="BR78" t="s">
        <v>88</v>
      </c>
      <c r="BS78">
        <v>27</v>
      </c>
      <c r="BT78" t="s">
        <v>82</v>
      </c>
      <c r="BU78" t="s">
        <v>152</v>
      </c>
      <c r="BV78" t="s">
        <v>77</v>
      </c>
      <c r="BW78" t="s">
        <v>103</v>
      </c>
      <c r="BX78" t="s">
        <v>79</v>
      </c>
      <c r="BY78" t="s">
        <v>97</v>
      </c>
      <c r="BZ78">
        <v>2023</v>
      </c>
    </row>
    <row r="79" spans="1:78" x14ac:dyDescent="0.2">
      <c r="A79" t="s">
        <v>232</v>
      </c>
      <c r="B79">
        <v>1625520485599</v>
      </c>
      <c r="C79">
        <v>1625521322620</v>
      </c>
      <c r="D79">
        <f>Table1[[#This Row],[endTime]]-Table1[[#This Row],[startTime]]</f>
        <v>837021</v>
      </c>
      <c r="E79" t="s">
        <v>73</v>
      </c>
      <c r="F79">
        <v>18</v>
      </c>
      <c r="G79">
        <v>5</v>
      </c>
      <c r="H79">
        <v>4</v>
      </c>
      <c r="I79">
        <v>5</v>
      </c>
      <c r="J79">
        <v>4</v>
      </c>
      <c r="K79">
        <v>5</v>
      </c>
      <c r="L79">
        <v>4</v>
      </c>
      <c r="M79">
        <v>3</v>
      </c>
      <c r="N79">
        <v>5</v>
      </c>
      <c r="O79">
        <v>4</v>
      </c>
      <c r="P79">
        <f t="shared" si="2"/>
        <v>4.333333333333333</v>
      </c>
      <c r="Q79">
        <v>5</v>
      </c>
      <c r="R79">
        <v>3</v>
      </c>
      <c r="S79">
        <v>4</v>
      </c>
      <c r="T79">
        <v>2</v>
      </c>
      <c r="U79">
        <v>3</v>
      </c>
      <c r="V79">
        <v>1</v>
      </c>
      <c r="W79">
        <v>5</v>
      </c>
      <c r="X79">
        <v>3</v>
      </c>
      <c r="Y79">
        <v>1</v>
      </c>
      <c r="Z79">
        <v>5</v>
      </c>
      <c r="AA79">
        <v>3</v>
      </c>
      <c r="AB79">
        <v>4</v>
      </c>
      <c r="AC79">
        <v>1</v>
      </c>
      <c r="AD79">
        <v>1</v>
      </c>
      <c r="AE79">
        <v>3</v>
      </c>
      <c r="AF79">
        <v>1</v>
      </c>
      <c r="AG79">
        <v>3</v>
      </c>
      <c r="AH79">
        <v>1</v>
      </c>
      <c r="AI79">
        <v>4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5</v>
      </c>
      <c r="AP79">
        <v>1</v>
      </c>
      <c r="AQ79">
        <v>1</v>
      </c>
      <c r="AR79">
        <v>3</v>
      </c>
      <c r="AS79">
        <v>3</v>
      </c>
      <c r="AT79">
        <v>1</v>
      </c>
      <c r="AU79">
        <v>5</v>
      </c>
      <c r="AV79">
        <v>5</v>
      </c>
      <c r="AW79">
        <v>1</v>
      </c>
      <c r="AX79">
        <v>1</v>
      </c>
      <c r="AY79">
        <v>3</v>
      </c>
      <c r="AZ79">
        <v>3</v>
      </c>
      <c r="BA79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2.75</v>
      </c>
      <c r="BB79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1.4444444444444444</v>
      </c>
      <c r="BC79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3.3333333333333335</v>
      </c>
      <c r="BD79">
        <f>AVERAGE(Table1[[#This Row],[motivationPos05]],Table1[[#This Row],[motivationPos14]],Table1[[#This Row],[motivationPos21]],Table1[[#This Row],[motivationPos27]],Table1[[#This Row],[motivationPos32]],Table1[[#This Row],[motivationPos36]])</f>
        <v>2.3333333333333335</v>
      </c>
      <c r="BE79">
        <f>AVERAGE(Table1[[#This Row],[attention]:[satisfaction]])</f>
        <v>2.4652777777777781</v>
      </c>
      <c r="BF79">
        <v>5</v>
      </c>
      <c r="BG79">
        <v>4</v>
      </c>
      <c r="BH79">
        <v>3</v>
      </c>
      <c r="BI79">
        <v>5</v>
      </c>
      <c r="BJ79">
        <v>4</v>
      </c>
      <c r="BK79">
        <v>5</v>
      </c>
      <c r="BL79">
        <v>4</v>
      </c>
      <c r="BM79">
        <v>3</v>
      </c>
      <c r="BN79">
        <v>5</v>
      </c>
      <c r="BO79">
        <f t="shared" si="3"/>
        <v>4.2222222222222223</v>
      </c>
      <c r="BP79" s="1">
        <v>4222222222</v>
      </c>
      <c r="BQ79" t="s">
        <v>74</v>
      </c>
      <c r="BR79" t="s">
        <v>75</v>
      </c>
      <c r="BS79">
        <v>23</v>
      </c>
      <c r="BT79" t="s">
        <v>82</v>
      </c>
      <c r="BU79" t="s">
        <v>152</v>
      </c>
      <c r="BV79" t="s">
        <v>77</v>
      </c>
      <c r="BW79" t="s">
        <v>78</v>
      </c>
      <c r="BX79" t="s">
        <v>79</v>
      </c>
      <c r="BY79" t="s">
        <v>85</v>
      </c>
      <c r="BZ79">
        <v>2022</v>
      </c>
    </row>
    <row r="80" spans="1:78" x14ac:dyDescent="0.2">
      <c r="A80" t="s">
        <v>233</v>
      </c>
      <c r="B80">
        <v>1625520436081</v>
      </c>
      <c r="C80">
        <v>1625521328451</v>
      </c>
      <c r="D80">
        <f>Table1[[#This Row],[endTime]]-Table1[[#This Row],[startTime]]</f>
        <v>892370</v>
      </c>
      <c r="E80" t="s">
        <v>73</v>
      </c>
      <c r="F80">
        <v>12</v>
      </c>
      <c r="G80">
        <v>3</v>
      </c>
      <c r="H80">
        <v>4</v>
      </c>
      <c r="I80">
        <v>4</v>
      </c>
      <c r="J80">
        <v>3</v>
      </c>
      <c r="K80">
        <v>2</v>
      </c>
      <c r="L80">
        <v>2</v>
      </c>
      <c r="M80">
        <v>1</v>
      </c>
      <c r="N80">
        <v>2</v>
      </c>
      <c r="O80">
        <v>2</v>
      </c>
      <c r="P80">
        <f t="shared" si="2"/>
        <v>2.5555555555555554</v>
      </c>
      <c r="Q80">
        <v>2</v>
      </c>
      <c r="R80">
        <v>1</v>
      </c>
      <c r="S80">
        <v>3</v>
      </c>
      <c r="T80">
        <v>1</v>
      </c>
      <c r="U80">
        <v>1</v>
      </c>
      <c r="V80">
        <v>1</v>
      </c>
      <c r="W80">
        <v>5</v>
      </c>
      <c r="X80">
        <v>2</v>
      </c>
      <c r="Y80">
        <v>1</v>
      </c>
      <c r="Z80">
        <v>1</v>
      </c>
      <c r="AA80">
        <v>4</v>
      </c>
      <c r="AB80">
        <v>5</v>
      </c>
      <c r="AC80">
        <v>2</v>
      </c>
      <c r="AD80">
        <v>2</v>
      </c>
      <c r="AE80">
        <v>4</v>
      </c>
      <c r="AF80">
        <v>5</v>
      </c>
      <c r="AG80">
        <v>2</v>
      </c>
      <c r="AH80">
        <v>2</v>
      </c>
      <c r="AI80">
        <v>3</v>
      </c>
      <c r="AJ80">
        <v>2</v>
      </c>
      <c r="AK80">
        <v>1</v>
      </c>
      <c r="AL80">
        <v>5</v>
      </c>
      <c r="AM80">
        <v>5</v>
      </c>
      <c r="AN80">
        <v>1</v>
      </c>
      <c r="AO80">
        <v>1</v>
      </c>
      <c r="AP80">
        <v>5</v>
      </c>
      <c r="AQ80">
        <v>1</v>
      </c>
      <c r="AR80">
        <v>1</v>
      </c>
      <c r="AS80">
        <v>5</v>
      </c>
      <c r="AT80">
        <v>1</v>
      </c>
      <c r="AU80">
        <v>5</v>
      </c>
      <c r="AV80">
        <v>1</v>
      </c>
      <c r="AW80">
        <v>5</v>
      </c>
      <c r="AX80">
        <v>2</v>
      </c>
      <c r="AY80">
        <v>1</v>
      </c>
      <c r="AZ80">
        <v>3</v>
      </c>
      <c r="BA80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3.0833333333333335</v>
      </c>
      <c r="BB80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2.8888888888888888</v>
      </c>
      <c r="BC80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2.2222222222222223</v>
      </c>
      <c r="BD80">
        <f>AVERAGE(Table1[[#This Row],[motivationPos05]],Table1[[#This Row],[motivationPos14]],Table1[[#This Row],[motivationPos21]],Table1[[#This Row],[motivationPos27]],Table1[[#This Row],[motivationPos32]],Table1[[#This Row],[motivationPos36]])</f>
        <v>1.5</v>
      </c>
      <c r="BE80">
        <f>AVERAGE(Table1[[#This Row],[attention]:[satisfaction]])</f>
        <v>2.4236111111111112</v>
      </c>
      <c r="BF80">
        <v>5</v>
      </c>
      <c r="BG80">
        <v>3</v>
      </c>
      <c r="BH80">
        <v>3</v>
      </c>
      <c r="BI80">
        <v>3</v>
      </c>
      <c r="BJ80">
        <v>1</v>
      </c>
      <c r="BK80">
        <v>3</v>
      </c>
      <c r="BL80">
        <v>2</v>
      </c>
      <c r="BM80">
        <v>1</v>
      </c>
      <c r="BN80">
        <v>2</v>
      </c>
      <c r="BO80">
        <f t="shared" si="3"/>
        <v>2.5555555555555554</v>
      </c>
      <c r="BP80" s="1">
        <v>2555555556</v>
      </c>
      <c r="BQ80" t="s">
        <v>87</v>
      </c>
      <c r="BR80" t="s">
        <v>88</v>
      </c>
      <c r="BS80">
        <v>22</v>
      </c>
      <c r="BT80" t="s">
        <v>82</v>
      </c>
      <c r="BU80" t="s">
        <v>152</v>
      </c>
      <c r="BV80" t="s">
        <v>77</v>
      </c>
      <c r="BW80" t="s">
        <v>78</v>
      </c>
      <c r="BX80" t="s">
        <v>79</v>
      </c>
      <c r="BY80" t="s">
        <v>97</v>
      </c>
      <c r="BZ80">
        <v>2023</v>
      </c>
    </row>
    <row r="81" spans="1:78" x14ac:dyDescent="0.2">
      <c r="A81" t="s">
        <v>234</v>
      </c>
      <c r="B81">
        <v>1625531309393</v>
      </c>
      <c r="C81">
        <v>1625532304467</v>
      </c>
      <c r="D81">
        <f>Table1[[#This Row],[endTime]]-Table1[[#This Row],[startTime]]</f>
        <v>995074</v>
      </c>
      <c r="E81" t="s">
        <v>73</v>
      </c>
      <c r="F81">
        <v>20</v>
      </c>
      <c r="G81">
        <v>5</v>
      </c>
      <c r="H81">
        <v>1</v>
      </c>
      <c r="I81">
        <v>5</v>
      </c>
      <c r="J81">
        <v>4</v>
      </c>
      <c r="K81">
        <v>5</v>
      </c>
      <c r="L81">
        <v>4</v>
      </c>
      <c r="M81">
        <v>5</v>
      </c>
      <c r="N81">
        <v>5</v>
      </c>
      <c r="O81">
        <v>5</v>
      </c>
      <c r="P81">
        <f t="shared" si="2"/>
        <v>4.333333333333333</v>
      </c>
      <c r="Q81">
        <v>5</v>
      </c>
      <c r="R81">
        <v>5</v>
      </c>
      <c r="S81">
        <v>2</v>
      </c>
      <c r="T81">
        <v>3</v>
      </c>
      <c r="U81">
        <v>4</v>
      </c>
      <c r="V81">
        <v>5</v>
      </c>
      <c r="W81">
        <v>3</v>
      </c>
      <c r="X81">
        <v>5</v>
      </c>
      <c r="Y81">
        <v>4</v>
      </c>
      <c r="Z81">
        <v>5</v>
      </c>
      <c r="AA81">
        <v>5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2</v>
      </c>
      <c r="AJ81">
        <v>4</v>
      </c>
      <c r="AK81">
        <v>5</v>
      </c>
      <c r="AL81">
        <v>3</v>
      </c>
      <c r="AM81">
        <v>5</v>
      </c>
      <c r="AN81">
        <v>4</v>
      </c>
      <c r="AO81">
        <v>4</v>
      </c>
      <c r="AP81">
        <v>5</v>
      </c>
      <c r="AQ81">
        <v>3</v>
      </c>
      <c r="AR81">
        <v>4</v>
      </c>
      <c r="AS81">
        <v>5</v>
      </c>
      <c r="AT81">
        <v>5</v>
      </c>
      <c r="AU81">
        <v>4</v>
      </c>
      <c r="AV81">
        <v>5</v>
      </c>
      <c r="AW81">
        <v>5</v>
      </c>
      <c r="AX81">
        <v>2</v>
      </c>
      <c r="AY81">
        <v>4</v>
      </c>
      <c r="AZ81">
        <v>5</v>
      </c>
      <c r="BA81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4.25</v>
      </c>
      <c r="BB81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4.666666666666667</v>
      </c>
      <c r="BC81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3.2222222222222223</v>
      </c>
      <c r="BD81">
        <f>AVERAGE(Table1[[#This Row],[motivationPos05]],Table1[[#This Row],[motivationPos14]],Table1[[#This Row],[motivationPos21]],Table1[[#This Row],[motivationPos27]],Table1[[#This Row],[motivationPos32]],Table1[[#This Row],[motivationPos36]])</f>
        <v>4.333333333333333</v>
      </c>
      <c r="BE81">
        <f>AVERAGE(Table1[[#This Row],[attention]:[satisfaction]])</f>
        <v>4.1180555555555554</v>
      </c>
      <c r="BF81">
        <v>3</v>
      </c>
      <c r="BG81">
        <v>5</v>
      </c>
      <c r="BH81">
        <v>5</v>
      </c>
      <c r="BI81">
        <v>2</v>
      </c>
      <c r="BJ81">
        <v>5</v>
      </c>
      <c r="BK81">
        <v>5</v>
      </c>
      <c r="BL81">
        <v>4</v>
      </c>
      <c r="BM81">
        <v>5</v>
      </c>
      <c r="BN81">
        <v>5</v>
      </c>
      <c r="BO81">
        <f t="shared" si="3"/>
        <v>4.333333333333333</v>
      </c>
      <c r="BP81" s="1">
        <v>4333333333</v>
      </c>
      <c r="BQ81" t="s">
        <v>74</v>
      </c>
      <c r="BR81" t="s">
        <v>75</v>
      </c>
      <c r="BS81">
        <v>25</v>
      </c>
      <c r="BT81" t="s">
        <v>86</v>
      </c>
      <c r="BU81" t="s">
        <v>152</v>
      </c>
      <c r="BV81" t="s">
        <v>77</v>
      </c>
      <c r="BW81" t="s">
        <v>78</v>
      </c>
      <c r="BX81" t="s">
        <v>79</v>
      </c>
      <c r="BY81" t="s">
        <v>151</v>
      </c>
      <c r="BZ81">
        <v>2022</v>
      </c>
    </row>
    <row r="82" spans="1:78" x14ac:dyDescent="0.2">
      <c r="A82" t="s">
        <v>235</v>
      </c>
      <c r="B82">
        <v>1625520481646</v>
      </c>
      <c r="C82">
        <v>1625521702371</v>
      </c>
      <c r="D82">
        <f>Table1[[#This Row],[endTime]]-Table1[[#This Row],[startTime]]</f>
        <v>1220725</v>
      </c>
      <c r="E82" t="s">
        <v>80</v>
      </c>
      <c r="F82">
        <v>17</v>
      </c>
      <c r="G82">
        <v>3</v>
      </c>
      <c r="H82">
        <v>2</v>
      </c>
      <c r="I82">
        <v>4</v>
      </c>
      <c r="J82">
        <v>4</v>
      </c>
      <c r="K82">
        <v>5</v>
      </c>
      <c r="L82">
        <v>2</v>
      </c>
      <c r="M82">
        <v>3</v>
      </c>
      <c r="N82">
        <v>4</v>
      </c>
      <c r="O82">
        <v>3</v>
      </c>
      <c r="P82">
        <f t="shared" si="2"/>
        <v>3.3333333333333335</v>
      </c>
      <c r="Q82">
        <v>2</v>
      </c>
      <c r="R82">
        <v>4</v>
      </c>
      <c r="S82">
        <v>4</v>
      </c>
      <c r="T82">
        <v>4</v>
      </c>
      <c r="U82">
        <v>5</v>
      </c>
      <c r="V82">
        <v>4</v>
      </c>
      <c r="W82">
        <v>2</v>
      </c>
      <c r="X82">
        <v>5</v>
      </c>
      <c r="Y82">
        <v>5</v>
      </c>
      <c r="Z82">
        <v>5</v>
      </c>
      <c r="AA82">
        <v>5</v>
      </c>
      <c r="AB82">
        <v>4</v>
      </c>
      <c r="AC82">
        <v>4</v>
      </c>
      <c r="AD82">
        <v>5</v>
      </c>
      <c r="AE82">
        <v>5</v>
      </c>
      <c r="AF82">
        <v>5</v>
      </c>
      <c r="AG82">
        <v>5</v>
      </c>
      <c r="AH82">
        <v>5</v>
      </c>
      <c r="AI82">
        <v>3</v>
      </c>
      <c r="AJ82">
        <v>5</v>
      </c>
      <c r="AK82">
        <v>5</v>
      </c>
      <c r="AL82">
        <v>3</v>
      </c>
      <c r="AM82">
        <v>5</v>
      </c>
      <c r="AN82">
        <v>4</v>
      </c>
      <c r="AO82">
        <v>5</v>
      </c>
      <c r="AP82">
        <v>4</v>
      </c>
      <c r="AQ82">
        <v>3</v>
      </c>
      <c r="AR82">
        <v>3</v>
      </c>
      <c r="AS82">
        <v>4</v>
      </c>
      <c r="AT82">
        <v>5</v>
      </c>
      <c r="AU82">
        <v>4</v>
      </c>
      <c r="AV82">
        <v>5</v>
      </c>
      <c r="AW82">
        <v>5</v>
      </c>
      <c r="AX82">
        <v>4</v>
      </c>
      <c r="AY82">
        <v>5</v>
      </c>
      <c r="AZ82">
        <v>5</v>
      </c>
      <c r="BA82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4.25</v>
      </c>
      <c r="BB82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4.7777777777777777</v>
      </c>
      <c r="BC82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82">
        <f>AVERAGE(Table1[[#This Row],[motivationPos05]],Table1[[#This Row],[motivationPos14]],Table1[[#This Row],[motivationPos21]],Table1[[#This Row],[motivationPos27]],Table1[[#This Row],[motivationPos32]],Table1[[#This Row],[motivationPos36]])</f>
        <v>4.666666666666667</v>
      </c>
      <c r="BE82">
        <f>AVERAGE(Table1[[#This Row],[attention]:[satisfaction]])</f>
        <v>4.3402777777777777</v>
      </c>
      <c r="BF82">
        <v>5</v>
      </c>
      <c r="BG82">
        <v>4</v>
      </c>
      <c r="BH82">
        <v>4</v>
      </c>
      <c r="BI82">
        <v>5</v>
      </c>
      <c r="BJ82">
        <v>5</v>
      </c>
      <c r="BK82">
        <v>3</v>
      </c>
      <c r="BL82">
        <v>3</v>
      </c>
      <c r="BM82">
        <v>5</v>
      </c>
      <c r="BN82">
        <v>5</v>
      </c>
      <c r="BO82">
        <f t="shared" si="3"/>
        <v>4.333333333333333</v>
      </c>
      <c r="BP82" s="1">
        <v>4333333333</v>
      </c>
      <c r="BQ82" t="s">
        <v>74</v>
      </c>
      <c r="BR82" t="s">
        <v>88</v>
      </c>
      <c r="BS82">
        <v>25</v>
      </c>
      <c r="BT82" t="s">
        <v>86</v>
      </c>
      <c r="BU82" t="s">
        <v>152</v>
      </c>
      <c r="BV82" t="s">
        <v>77</v>
      </c>
      <c r="BW82" t="s">
        <v>78</v>
      </c>
      <c r="BX82" t="s">
        <v>79</v>
      </c>
      <c r="BY82" t="s">
        <v>97</v>
      </c>
      <c r="BZ82">
        <v>2023</v>
      </c>
    </row>
    <row r="83" spans="1:78" x14ac:dyDescent="0.2">
      <c r="A83" t="s">
        <v>236</v>
      </c>
      <c r="B83">
        <v>1625520654431</v>
      </c>
      <c r="C83">
        <v>1625521780119</v>
      </c>
      <c r="D83">
        <f>Table1[[#This Row],[endTime]]-Table1[[#This Row],[startTime]]</f>
        <v>1125688</v>
      </c>
      <c r="E83" t="s">
        <v>90</v>
      </c>
      <c r="F83">
        <v>20</v>
      </c>
      <c r="G83">
        <v>4</v>
      </c>
      <c r="H83">
        <v>3</v>
      </c>
      <c r="I83">
        <v>5</v>
      </c>
      <c r="J83">
        <v>2</v>
      </c>
      <c r="K83">
        <v>4</v>
      </c>
      <c r="L83">
        <v>3</v>
      </c>
      <c r="M83">
        <v>4</v>
      </c>
      <c r="N83">
        <v>5</v>
      </c>
      <c r="O83">
        <v>4</v>
      </c>
      <c r="P83">
        <f t="shared" si="2"/>
        <v>3.7777777777777777</v>
      </c>
      <c r="Q83">
        <v>4</v>
      </c>
      <c r="R83">
        <v>5</v>
      </c>
      <c r="S83">
        <v>2</v>
      </c>
      <c r="T83">
        <v>2</v>
      </c>
      <c r="U83">
        <v>4</v>
      </c>
      <c r="V83">
        <v>4</v>
      </c>
      <c r="W83">
        <v>3</v>
      </c>
      <c r="X83">
        <v>4</v>
      </c>
      <c r="Y83">
        <v>3</v>
      </c>
      <c r="Z83">
        <v>4</v>
      </c>
      <c r="AA83">
        <v>4</v>
      </c>
      <c r="AB83">
        <v>4</v>
      </c>
      <c r="AC83">
        <v>2</v>
      </c>
      <c r="AD83">
        <v>4</v>
      </c>
      <c r="AE83">
        <v>4</v>
      </c>
      <c r="AF83">
        <v>4</v>
      </c>
      <c r="AG83">
        <v>4</v>
      </c>
      <c r="AH83">
        <v>1</v>
      </c>
      <c r="AI83">
        <v>4</v>
      </c>
      <c r="AJ83">
        <v>4</v>
      </c>
      <c r="AK83">
        <v>4</v>
      </c>
      <c r="AL83">
        <v>5</v>
      </c>
      <c r="AM83">
        <v>3</v>
      </c>
      <c r="AN83">
        <v>2</v>
      </c>
      <c r="AO83">
        <v>4</v>
      </c>
      <c r="AP83">
        <v>4</v>
      </c>
      <c r="AQ83">
        <v>2</v>
      </c>
      <c r="AR83">
        <v>3</v>
      </c>
      <c r="AS83">
        <v>4</v>
      </c>
      <c r="AT83">
        <v>2</v>
      </c>
      <c r="AU83">
        <v>4</v>
      </c>
      <c r="AV83">
        <v>5</v>
      </c>
      <c r="AW83">
        <v>5</v>
      </c>
      <c r="AX83">
        <v>3</v>
      </c>
      <c r="AY83">
        <v>3</v>
      </c>
      <c r="AZ83">
        <v>4</v>
      </c>
      <c r="BA83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3.9166666666666665</v>
      </c>
      <c r="BB83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3.3333333333333335</v>
      </c>
      <c r="BC83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</v>
      </c>
      <c r="BD83">
        <f>AVERAGE(Table1[[#This Row],[motivationPos05]],Table1[[#This Row],[motivationPos14]],Table1[[#This Row],[motivationPos21]],Table1[[#This Row],[motivationPos27]],Table1[[#This Row],[motivationPos32]],Table1[[#This Row],[motivationPos36]])</f>
        <v>3.8333333333333335</v>
      </c>
      <c r="BE83">
        <f>AVERAGE(Table1[[#This Row],[attention]:[satisfaction]])</f>
        <v>3.5208333333333335</v>
      </c>
      <c r="BF83">
        <v>5</v>
      </c>
      <c r="BG83">
        <v>5</v>
      </c>
      <c r="BH83">
        <v>5</v>
      </c>
      <c r="BI83">
        <v>5</v>
      </c>
      <c r="BJ83">
        <v>4</v>
      </c>
      <c r="BK83">
        <v>4</v>
      </c>
      <c r="BL83">
        <v>5</v>
      </c>
      <c r="BM83">
        <v>4</v>
      </c>
      <c r="BN83">
        <v>4</v>
      </c>
      <c r="BO83">
        <f t="shared" si="3"/>
        <v>4.5555555555555554</v>
      </c>
      <c r="BP83" s="1">
        <v>4555555556</v>
      </c>
      <c r="BQ83" t="s">
        <v>74</v>
      </c>
      <c r="BR83" t="s">
        <v>91</v>
      </c>
      <c r="BS83">
        <v>24</v>
      </c>
      <c r="BT83" t="s">
        <v>86</v>
      </c>
      <c r="BU83" t="s">
        <v>133</v>
      </c>
      <c r="BV83" t="s">
        <v>77</v>
      </c>
      <c r="BW83" t="s">
        <v>78</v>
      </c>
      <c r="BX83" t="s">
        <v>79</v>
      </c>
      <c r="BY83" t="s">
        <v>151</v>
      </c>
      <c r="BZ83">
        <v>2023</v>
      </c>
    </row>
    <row r="84" spans="1:78" x14ac:dyDescent="0.2">
      <c r="A84" t="s">
        <v>237</v>
      </c>
      <c r="B84">
        <v>1625520533076</v>
      </c>
      <c r="C84">
        <v>1625521802607</v>
      </c>
      <c r="D84">
        <f>Table1[[#This Row],[endTime]]-Table1[[#This Row],[startTime]]</f>
        <v>1269531</v>
      </c>
      <c r="E84" t="s">
        <v>80</v>
      </c>
      <c r="F84">
        <v>17</v>
      </c>
      <c r="G84">
        <v>3</v>
      </c>
      <c r="H84">
        <v>2</v>
      </c>
      <c r="I84">
        <v>4</v>
      </c>
      <c r="J84">
        <v>3</v>
      </c>
      <c r="K84">
        <v>4</v>
      </c>
      <c r="L84">
        <v>5</v>
      </c>
      <c r="M84">
        <v>5</v>
      </c>
      <c r="N84">
        <v>3</v>
      </c>
      <c r="O84">
        <v>3</v>
      </c>
      <c r="P84">
        <f t="shared" si="2"/>
        <v>3.5555555555555554</v>
      </c>
      <c r="Q84">
        <v>5</v>
      </c>
      <c r="R84">
        <v>3</v>
      </c>
      <c r="S84">
        <v>5</v>
      </c>
      <c r="T84">
        <v>3</v>
      </c>
      <c r="U84">
        <v>2</v>
      </c>
      <c r="V84">
        <v>3</v>
      </c>
      <c r="W84">
        <v>5</v>
      </c>
      <c r="X84">
        <v>3</v>
      </c>
      <c r="Y84">
        <v>3</v>
      </c>
      <c r="Z84">
        <v>1</v>
      </c>
      <c r="AA84">
        <v>3</v>
      </c>
      <c r="AB84">
        <v>5</v>
      </c>
      <c r="AC84">
        <v>2</v>
      </c>
      <c r="AD84">
        <v>2</v>
      </c>
      <c r="AE84">
        <v>3</v>
      </c>
      <c r="AF84">
        <v>1</v>
      </c>
      <c r="AG84">
        <v>3</v>
      </c>
      <c r="AH84">
        <v>2</v>
      </c>
      <c r="AI84">
        <v>5</v>
      </c>
      <c r="AJ84">
        <v>3</v>
      </c>
      <c r="AK84">
        <v>2</v>
      </c>
      <c r="AL84">
        <v>3</v>
      </c>
      <c r="AM84">
        <v>2</v>
      </c>
      <c r="AN84">
        <v>2</v>
      </c>
      <c r="AO84">
        <v>3</v>
      </c>
      <c r="AP84">
        <v>2</v>
      </c>
      <c r="AQ84">
        <v>3</v>
      </c>
      <c r="AR84">
        <v>4</v>
      </c>
      <c r="AS84">
        <v>3</v>
      </c>
      <c r="AT84">
        <v>1</v>
      </c>
      <c r="AU84">
        <v>5</v>
      </c>
      <c r="AV84">
        <v>3</v>
      </c>
      <c r="AW84">
        <v>2</v>
      </c>
      <c r="AX84">
        <v>5</v>
      </c>
      <c r="AY84">
        <v>3</v>
      </c>
      <c r="AZ84">
        <v>3</v>
      </c>
      <c r="BA84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3.3333333333333335</v>
      </c>
      <c r="BB84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1.8888888888888888</v>
      </c>
      <c r="BC84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</v>
      </c>
      <c r="BD84">
        <f>AVERAGE(Table1[[#This Row],[motivationPos05]],Table1[[#This Row],[motivationPos14]],Table1[[#This Row],[motivationPos21]],Table1[[#This Row],[motivationPos27]],Table1[[#This Row],[motivationPos32]],Table1[[#This Row],[motivationPos36]])</f>
        <v>2.5</v>
      </c>
      <c r="BE84">
        <f>AVERAGE(Table1[[#This Row],[attention]:[satisfaction]])</f>
        <v>2.9305555555555554</v>
      </c>
      <c r="BF84">
        <v>4</v>
      </c>
      <c r="BG84">
        <v>1</v>
      </c>
      <c r="BH84">
        <v>4</v>
      </c>
      <c r="BI84">
        <v>4</v>
      </c>
      <c r="BJ84">
        <v>2</v>
      </c>
      <c r="BK84">
        <v>4</v>
      </c>
      <c r="BL84">
        <v>5</v>
      </c>
      <c r="BM84">
        <v>3</v>
      </c>
      <c r="BN84">
        <v>4</v>
      </c>
      <c r="BO84">
        <f t="shared" si="3"/>
        <v>3.4444444444444446</v>
      </c>
      <c r="BP84" s="1">
        <v>3444444444</v>
      </c>
      <c r="BQ84" t="s">
        <v>74</v>
      </c>
      <c r="BR84" t="s">
        <v>88</v>
      </c>
      <c r="BS84">
        <v>24</v>
      </c>
      <c r="BT84" t="s">
        <v>86</v>
      </c>
      <c r="BU84" t="s">
        <v>152</v>
      </c>
      <c r="BV84" t="s">
        <v>77</v>
      </c>
      <c r="BW84" t="s">
        <v>78</v>
      </c>
      <c r="BX84" t="s">
        <v>79</v>
      </c>
      <c r="BY84" t="s">
        <v>151</v>
      </c>
      <c r="BZ84">
        <v>2023</v>
      </c>
    </row>
    <row r="85" spans="1:78" x14ac:dyDescent="0.2">
      <c r="A85" t="s">
        <v>238</v>
      </c>
      <c r="B85">
        <v>1625521100361</v>
      </c>
      <c r="C85">
        <v>1625522281999</v>
      </c>
      <c r="D85">
        <f>Table1[[#This Row],[endTime]]-Table1[[#This Row],[startTime]]</f>
        <v>1181638</v>
      </c>
      <c r="E85" t="s">
        <v>73</v>
      </c>
      <c r="F85">
        <v>18</v>
      </c>
      <c r="G85">
        <v>4</v>
      </c>
      <c r="H85">
        <v>3</v>
      </c>
      <c r="I85">
        <v>4</v>
      </c>
      <c r="J85">
        <v>3</v>
      </c>
      <c r="K85">
        <v>4</v>
      </c>
      <c r="L85">
        <v>3</v>
      </c>
      <c r="M85">
        <v>2</v>
      </c>
      <c r="N85">
        <v>1</v>
      </c>
      <c r="O85">
        <v>4</v>
      </c>
      <c r="P85">
        <f t="shared" si="2"/>
        <v>3.1111111111111112</v>
      </c>
      <c r="Q85">
        <v>4</v>
      </c>
      <c r="R85">
        <v>2</v>
      </c>
      <c r="S85">
        <v>5</v>
      </c>
      <c r="T85">
        <v>3</v>
      </c>
      <c r="U85">
        <v>5</v>
      </c>
      <c r="V85">
        <v>4</v>
      </c>
      <c r="W85">
        <v>4</v>
      </c>
      <c r="X85">
        <v>5</v>
      </c>
      <c r="Y85">
        <v>2</v>
      </c>
      <c r="Z85">
        <v>5</v>
      </c>
      <c r="AA85">
        <v>1</v>
      </c>
      <c r="AB85">
        <v>5</v>
      </c>
      <c r="AC85">
        <v>4</v>
      </c>
      <c r="AD85">
        <v>5</v>
      </c>
      <c r="AE85">
        <v>4</v>
      </c>
      <c r="AF85">
        <v>4</v>
      </c>
      <c r="AG85">
        <v>5</v>
      </c>
      <c r="AH85">
        <v>1</v>
      </c>
      <c r="AI85">
        <v>4</v>
      </c>
      <c r="AJ85">
        <v>5</v>
      </c>
      <c r="AK85">
        <v>5</v>
      </c>
      <c r="AL85">
        <v>5</v>
      </c>
      <c r="AM85">
        <v>5</v>
      </c>
      <c r="AN85">
        <v>2</v>
      </c>
      <c r="AO85">
        <v>4</v>
      </c>
      <c r="AP85">
        <v>4</v>
      </c>
      <c r="AQ85">
        <v>5</v>
      </c>
      <c r="AR85">
        <v>5</v>
      </c>
      <c r="AS85">
        <v>5</v>
      </c>
      <c r="AT85">
        <v>1</v>
      </c>
      <c r="AU85">
        <v>5</v>
      </c>
      <c r="AV85">
        <v>5</v>
      </c>
      <c r="AW85">
        <v>3</v>
      </c>
      <c r="AX85">
        <v>4</v>
      </c>
      <c r="AY85">
        <v>3</v>
      </c>
      <c r="AZ85">
        <v>4</v>
      </c>
      <c r="BA85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4.083333333333333</v>
      </c>
      <c r="BB85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3.2222222222222223</v>
      </c>
      <c r="BC85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3.8888888888888888</v>
      </c>
      <c r="BD85">
        <f>AVERAGE(Table1[[#This Row],[motivationPos05]],Table1[[#This Row],[motivationPos14]],Table1[[#This Row],[motivationPos21]],Table1[[#This Row],[motivationPos27]],Table1[[#This Row],[motivationPos32]],Table1[[#This Row],[motivationPos36]])</f>
        <v>4.833333333333333</v>
      </c>
      <c r="BE85">
        <f>AVERAGE(Table1[[#This Row],[attention]:[satisfaction]])</f>
        <v>4.0069444444444446</v>
      </c>
      <c r="BF85">
        <v>5</v>
      </c>
      <c r="BG85">
        <v>3</v>
      </c>
      <c r="BH85">
        <v>4</v>
      </c>
      <c r="BI85">
        <v>4</v>
      </c>
      <c r="BJ85">
        <v>1</v>
      </c>
      <c r="BK85">
        <v>5</v>
      </c>
      <c r="BL85">
        <v>4</v>
      </c>
      <c r="BM85">
        <v>5</v>
      </c>
      <c r="BN85">
        <v>5</v>
      </c>
      <c r="BO85">
        <f t="shared" si="3"/>
        <v>4</v>
      </c>
      <c r="BP85">
        <v>4</v>
      </c>
      <c r="BQ85" t="s">
        <v>74</v>
      </c>
      <c r="BR85" t="s">
        <v>75</v>
      </c>
      <c r="BS85">
        <v>23</v>
      </c>
      <c r="BT85" t="s">
        <v>82</v>
      </c>
      <c r="BU85" t="s">
        <v>134</v>
      </c>
      <c r="BV85" t="s">
        <v>77</v>
      </c>
      <c r="BW85" t="s">
        <v>78</v>
      </c>
      <c r="BX85" t="s">
        <v>79</v>
      </c>
      <c r="BY85" t="s">
        <v>151</v>
      </c>
      <c r="BZ85">
        <v>0</v>
      </c>
    </row>
    <row r="86" spans="1:78" x14ac:dyDescent="0.2">
      <c r="A86" t="s">
        <v>239</v>
      </c>
      <c r="B86">
        <v>1625520582684</v>
      </c>
      <c r="C86">
        <v>1625522381224</v>
      </c>
      <c r="D86">
        <f>Table1[[#This Row],[endTime]]-Table1[[#This Row],[startTime]]</f>
        <v>1798540</v>
      </c>
      <c r="E86" t="s">
        <v>90</v>
      </c>
      <c r="F86">
        <v>19</v>
      </c>
      <c r="G86">
        <v>3</v>
      </c>
      <c r="H86">
        <v>2</v>
      </c>
      <c r="I86">
        <v>5</v>
      </c>
      <c r="J86">
        <v>4</v>
      </c>
      <c r="K86">
        <v>5</v>
      </c>
      <c r="L86">
        <v>3</v>
      </c>
      <c r="M86">
        <v>3</v>
      </c>
      <c r="N86">
        <v>5</v>
      </c>
      <c r="O86">
        <v>4</v>
      </c>
      <c r="P86">
        <f t="shared" si="2"/>
        <v>3.7777777777777777</v>
      </c>
      <c r="Q86">
        <v>3</v>
      </c>
      <c r="R86">
        <v>1</v>
      </c>
      <c r="S86">
        <v>5</v>
      </c>
      <c r="T86">
        <v>2</v>
      </c>
      <c r="U86">
        <v>5</v>
      </c>
      <c r="V86">
        <v>3</v>
      </c>
      <c r="W86">
        <v>4</v>
      </c>
      <c r="X86">
        <v>4</v>
      </c>
      <c r="Y86">
        <v>4</v>
      </c>
      <c r="Z86">
        <v>5</v>
      </c>
      <c r="AA86">
        <v>3</v>
      </c>
      <c r="AB86">
        <v>5</v>
      </c>
      <c r="AC86">
        <v>3</v>
      </c>
      <c r="AD86">
        <v>5</v>
      </c>
      <c r="AE86">
        <v>5</v>
      </c>
      <c r="AF86">
        <v>4</v>
      </c>
      <c r="AG86">
        <v>4</v>
      </c>
      <c r="AH86">
        <v>1</v>
      </c>
      <c r="AI86">
        <v>5</v>
      </c>
      <c r="AJ86">
        <v>4</v>
      </c>
      <c r="AK86">
        <v>3</v>
      </c>
      <c r="AL86">
        <v>5</v>
      </c>
      <c r="AM86">
        <v>4</v>
      </c>
      <c r="AN86">
        <v>1</v>
      </c>
      <c r="AO86">
        <v>4</v>
      </c>
      <c r="AP86">
        <v>3</v>
      </c>
      <c r="AQ86">
        <v>1</v>
      </c>
      <c r="AR86">
        <v>5</v>
      </c>
      <c r="AS86">
        <v>3</v>
      </c>
      <c r="AT86">
        <v>1</v>
      </c>
      <c r="AU86">
        <v>4</v>
      </c>
      <c r="AV86">
        <v>5</v>
      </c>
      <c r="AW86">
        <v>3</v>
      </c>
      <c r="AX86">
        <v>4</v>
      </c>
      <c r="AY86">
        <v>3</v>
      </c>
      <c r="AZ86">
        <v>4</v>
      </c>
      <c r="BA86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3.6666666666666665</v>
      </c>
      <c r="BB86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3.1111111111111112</v>
      </c>
      <c r="BC86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86">
        <f>AVERAGE(Table1[[#This Row],[motivationPos05]],Table1[[#This Row],[motivationPos14]],Table1[[#This Row],[motivationPos21]],Table1[[#This Row],[motivationPos27]],Table1[[#This Row],[motivationPos32]],Table1[[#This Row],[motivationPos36]])</f>
        <v>3.8333333333333335</v>
      </c>
      <c r="BE86">
        <f>AVERAGE(Table1[[#This Row],[attention]:[satisfaction]])</f>
        <v>3.5694444444444446</v>
      </c>
      <c r="BF86">
        <v>5</v>
      </c>
      <c r="BG86">
        <v>3</v>
      </c>
      <c r="BH86">
        <v>5</v>
      </c>
      <c r="BI86">
        <v>3</v>
      </c>
      <c r="BJ86">
        <v>5</v>
      </c>
      <c r="BK86">
        <v>5</v>
      </c>
      <c r="BL86">
        <v>5</v>
      </c>
      <c r="BM86">
        <v>5</v>
      </c>
      <c r="BN86">
        <v>5</v>
      </c>
      <c r="BO86">
        <f t="shared" si="3"/>
        <v>4.5555555555555554</v>
      </c>
      <c r="BP86" s="1">
        <v>4555555556</v>
      </c>
      <c r="BQ86" t="s">
        <v>74</v>
      </c>
      <c r="BR86" t="s">
        <v>91</v>
      </c>
      <c r="BS86">
        <v>21</v>
      </c>
      <c r="BT86" t="s">
        <v>82</v>
      </c>
      <c r="BU86" t="s">
        <v>152</v>
      </c>
      <c r="BV86" t="s">
        <v>77</v>
      </c>
      <c r="BW86" t="s">
        <v>78</v>
      </c>
      <c r="BX86" t="s">
        <v>79</v>
      </c>
      <c r="BY86" t="s">
        <v>151</v>
      </c>
      <c r="BZ86">
        <v>2023</v>
      </c>
    </row>
    <row r="87" spans="1:78" x14ac:dyDescent="0.2">
      <c r="A87" t="s">
        <v>240</v>
      </c>
      <c r="B87">
        <v>1625596100844</v>
      </c>
      <c r="C87">
        <v>1625596676877</v>
      </c>
      <c r="D87">
        <f>Table1[[#This Row],[endTime]]-Table1[[#This Row],[startTime]]</f>
        <v>576033</v>
      </c>
      <c r="E87" t="s">
        <v>80</v>
      </c>
      <c r="F87">
        <v>19</v>
      </c>
      <c r="G87">
        <v>3</v>
      </c>
      <c r="H87">
        <v>5</v>
      </c>
      <c r="I87">
        <v>3</v>
      </c>
      <c r="J87">
        <v>5</v>
      </c>
      <c r="K87">
        <v>5</v>
      </c>
      <c r="L87">
        <v>4</v>
      </c>
      <c r="M87">
        <v>1</v>
      </c>
      <c r="N87">
        <v>4</v>
      </c>
      <c r="O87">
        <v>5</v>
      </c>
      <c r="P87">
        <f t="shared" si="2"/>
        <v>3.8888888888888888</v>
      </c>
      <c r="Q87">
        <v>5</v>
      </c>
      <c r="R87">
        <v>5</v>
      </c>
      <c r="S87">
        <v>1</v>
      </c>
      <c r="T87">
        <v>5</v>
      </c>
      <c r="U87">
        <v>5</v>
      </c>
      <c r="V87">
        <v>3</v>
      </c>
      <c r="W87">
        <v>5</v>
      </c>
      <c r="X87">
        <v>4</v>
      </c>
      <c r="Y87">
        <v>5</v>
      </c>
      <c r="Z87">
        <v>5</v>
      </c>
      <c r="AA87">
        <v>2</v>
      </c>
      <c r="AB87">
        <v>5</v>
      </c>
      <c r="AC87">
        <v>5</v>
      </c>
      <c r="AD87">
        <v>3</v>
      </c>
      <c r="AE87">
        <v>5</v>
      </c>
      <c r="AF87">
        <v>4</v>
      </c>
      <c r="AG87">
        <v>2</v>
      </c>
      <c r="AH87">
        <v>1</v>
      </c>
      <c r="AI87">
        <v>5</v>
      </c>
      <c r="AJ87">
        <v>4</v>
      </c>
      <c r="AK87">
        <v>4</v>
      </c>
      <c r="AL87">
        <v>5</v>
      </c>
      <c r="AM87">
        <v>2</v>
      </c>
      <c r="AN87">
        <v>3</v>
      </c>
      <c r="AO87">
        <v>5</v>
      </c>
      <c r="AP87">
        <v>3</v>
      </c>
      <c r="AQ87">
        <v>1</v>
      </c>
      <c r="AR87">
        <v>2</v>
      </c>
      <c r="AS87">
        <v>3</v>
      </c>
      <c r="AT87">
        <v>2</v>
      </c>
      <c r="AU87">
        <v>3</v>
      </c>
      <c r="AV87">
        <v>5</v>
      </c>
      <c r="AW87">
        <v>4</v>
      </c>
      <c r="AX87">
        <v>5</v>
      </c>
      <c r="AY87">
        <v>2</v>
      </c>
      <c r="AZ87">
        <v>4</v>
      </c>
      <c r="BA87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3.5833333333333335</v>
      </c>
      <c r="BB87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3.2222222222222223</v>
      </c>
      <c r="BC87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4.2222222222222223</v>
      </c>
      <c r="BD87">
        <f>AVERAGE(Table1[[#This Row],[motivationPos05]],Table1[[#This Row],[motivationPos14]],Table1[[#This Row],[motivationPos21]],Table1[[#This Row],[motivationPos27]],Table1[[#This Row],[motivationPos32]],Table1[[#This Row],[motivationPos36]])</f>
        <v>3.6666666666666665</v>
      </c>
      <c r="BE87">
        <f>AVERAGE(Table1[[#This Row],[attention]:[satisfaction]])</f>
        <v>3.6736111111111112</v>
      </c>
      <c r="BF87">
        <v>5</v>
      </c>
      <c r="BG87">
        <v>5</v>
      </c>
      <c r="BH87">
        <v>5</v>
      </c>
      <c r="BI87">
        <v>4</v>
      </c>
      <c r="BJ87">
        <v>5</v>
      </c>
      <c r="BK87">
        <v>5</v>
      </c>
      <c r="BL87">
        <v>4</v>
      </c>
      <c r="BM87">
        <v>5</v>
      </c>
      <c r="BN87">
        <v>5</v>
      </c>
      <c r="BO87">
        <f t="shared" si="3"/>
        <v>4.7777777777777777</v>
      </c>
      <c r="BP87" s="1">
        <v>4777777778</v>
      </c>
      <c r="BQ87" t="s">
        <v>74</v>
      </c>
      <c r="BR87" t="s">
        <v>88</v>
      </c>
      <c r="BS87">
        <v>30</v>
      </c>
      <c r="BT87" t="s">
        <v>86</v>
      </c>
      <c r="BU87" t="s">
        <v>152</v>
      </c>
      <c r="BV87" t="s">
        <v>77</v>
      </c>
      <c r="BW87" t="s">
        <v>78</v>
      </c>
      <c r="BX87" t="s">
        <v>79</v>
      </c>
      <c r="BY87" t="s">
        <v>97</v>
      </c>
      <c r="BZ87">
        <v>2016</v>
      </c>
    </row>
    <row r="88" spans="1:78" x14ac:dyDescent="0.2">
      <c r="A88" t="s">
        <v>241</v>
      </c>
      <c r="B88">
        <v>1625596122738</v>
      </c>
      <c r="C88">
        <v>1625597132671</v>
      </c>
      <c r="D88">
        <f>Table1[[#This Row],[endTime]]-Table1[[#This Row],[startTime]]</f>
        <v>1009933</v>
      </c>
      <c r="E88" t="s">
        <v>90</v>
      </c>
      <c r="F88">
        <v>17</v>
      </c>
      <c r="G88">
        <v>4</v>
      </c>
      <c r="H88">
        <v>4</v>
      </c>
      <c r="I88">
        <v>4</v>
      </c>
      <c r="J88">
        <v>4</v>
      </c>
      <c r="K88">
        <v>4</v>
      </c>
      <c r="L88">
        <v>3</v>
      </c>
      <c r="M88">
        <v>4</v>
      </c>
      <c r="N88">
        <v>5</v>
      </c>
      <c r="O88">
        <v>4</v>
      </c>
      <c r="P88">
        <f t="shared" si="2"/>
        <v>4</v>
      </c>
      <c r="Q88">
        <v>3</v>
      </c>
      <c r="R88">
        <v>3</v>
      </c>
      <c r="S88">
        <v>5</v>
      </c>
      <c r="T88">
        <v>4</v>
      </c>
      <c r="U88">
        <v>4</v>
      </c>
      <c r="V88">
        <v>3</v>
      </c>
      <c r="W88">
        <v>4</v>
      </c>
      <c r="X88">
        <v>3</v>
      </c>
      <c r="Y88">
        <v>3</v>
      </c>
      <c r="Z88">
        <v>4</v>
      </c>
      <c r="AA88">
        <v>2</v>
      </c>
      <c r="AB88">
        <v>2</v>
      </c>
      <c r="AC88">
        <v>5</v>
      </c>
      <c r="AD88">
        <v>2</v>
      </c>
      <c r="AE88">
        <v>3</v>
      </c>
      <c r="AF88">
        <v>2</v>
      </c>
      <c r="AG88">
        <v>3</v>
      </c>
      <c r="AH88">
        <v>5</v>
      </c>
      <c r="AI88">
        <v>3</v>
      </c>
      <c r="AJ88">
        <v>3</v>
      </c>
      <c r="AK88">
        <v>3</v>
      </c>
      <c r="AL88">
        <v>5</v>
      </c>
      <c r="AM88">
        <v>1</v>
      </c>
      <c r="AN88">
        <v>3</v>
      </c>
      <c r="AO88">
        <v>5</v>
      </c>
      <c r="AP88">
        <v>3</v>
      </c>
      <c r="AQ88">
        <v>4</v>
      </c>
      <c r="AR88">
        <v>3</v>
      </c>
      <c r="AS88">
        <v>1</v>
      </c>
      <c r="AT88">
        <v>4</v>
      </c>
      <c r="AU88">
        <v>4</v>
      </c>
      <c r="AV88">
        <v>4</v>
      </c>
      <c r="AW88">
        <v>3</v>
      </c>
      <c r="AX88">
        <v>5</v>
      </c>
      <c r="AY88">
        <v>2</v>
      </c>
      <c r="AZ88">
        <v>3</v>
      </c>
      <c r="BA88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2.9166666666666665</v>
      </c>
      <c r="BB88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3.1111111111111112</v>
      </c>
      <c r="BC88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</v>
      </c>
      <c r="BD88">
        <f>AVERAGE(Table1[[#This Row],[motivationPos05]],Table1[[#This Row],[motivationPos14]],Table1[[#This Row],[motivationPos21]],Table1[[#This Row],[motivationPos27]],Table1[[#This Row],[motivationPos32]],Table1[[#This Row],[motivationPos36]])</f>
        <v>3.3333333333333335</v>
      </c>
      <c r="BE88">
        <f>AVERAGE(Table1[[#This Row],[attention]:[satisfaction]])</f>
        <v>3.3402777777777781</v>
      </c>
      <c r="BF88">
        <v>4</v>
      </c>
      <c r="BG88">
        <v>2</v>
      </c>
      <c r="BH88">
        <v>4</v>
      </c>
      <c r="BI88">
        <v>4</v>
      </c>
      <c r="BJ88">
        <v>4</v>
      </c>
      <c r="BK88">
        <v>4</v>
      </c>
      <c r="BL88">
        <v>3</v>
      </c>
      <c r="BM88">
        <v>4</v>
      </c>
      <c r="BN88">
        <v>5</v>
      </c>
      <c r="BO88">
        <f t="shared" si="3"/>
        <v>3.7777777777777777</v>
      </c>
      <c r="BP88" s="1">
        <v>3777777778</v>
      </c>
      <c r="BQ88" t="s">
        <v>74</v>
      </c>
      <c r="BR88" t="s">
        <v>91</v>
      </c>
      <c r="BS88">
        <v>24</v>
      </c>
      <c r="BT88" t="s">
        <v>86</v>
      </c>
      <c r="BU88" t="s">
        <v>152</v>
      </c>
      <c r="BV88" t="s">
        <v>77</v>
      </c>
      <c r="BW88" t="s">
        <v>78</v>
      </c>
      <c r="BX88" t="s">
        <v>79</v>
      </c>
      <c r="BY88" t="s">
        <v>151</v>
      </c>
      <c r="BZ88">
        <v>2023</v>
      </c>
    </row>
    <row r="89" spans="1:78" x14ac:dyDescent="0.2">
      <c r="A89" t="s">
        <v>242</v>
      </c>
      <c r="B89">
        <v>1625598469323</v>
      </c>
      <c r="C89">
        <v>1625598905725</v>
      </c>
      <c r="D89">
        <f>Table1[[#This Row],[endTime]]-Table1[[#This Row],[startTime]]</f>
        <v>436402</v>
      </c>
      <c r="E89" t="s">
        <v>73</v>
      </c>
      <c r="F89">
        <v>3</v>
      </c>
      <c r="G89">
        <v>3</v>
      </c>
      <c r="H89">
        <v>4</v>
      </c>
      <c r="I89">
        <v>5</v>
      </c>
      <c r="J89">
        <v>3</v>
      </c>
      <c r="K89">
        <v>4</v>
      </c>
      <c r="L89">
        <v>4</v>
      </c>
      <c r="M89">
        <v>2</v>
      </c>
      <c r="N89">
        <v>4</v>
      </c>
      <c r="O89">
        <v>5</v>
      </c>
      <c r="P89">
        <f t="shared" si="2"/>
        <v>3.7777777777777777</v>
      </c>
      <c r="Q89">
        <v>1</v>
      </c>
      <c r="R89">
        <v>4</v>
      </c>
      <c r="S89">
        <v>3</v>
      </c>
      <c r="T89">
        <v>4</v>
      </c>
      <c r="U89">
        <v>3</v>
      </c>
      <c r="V89">
        <v>1</v>
      </c>
      <c r="W89">
        <v>3</v>
      </c>
      <c r="X89">
        <v>5</v>
      </c>
      <c r="Y89">
        <v>4</v>
      </c>
      <c r="Z89">
        <v>4</v>
      </c>
      <c r="AA89">
        <v>2</v>
      </c>
      <c r="AB89">
        <v>5</v>
      </c>
      <c r="AC89">
        <v>3</v>
      </c>
      <c r="AD89">
        <v>5</v>
      </c>
      <c r="AE89">
        <v>5</v>
      </c>
      <c r="AF89">
        <v>2</v>
      </c>
      <c r="AG89">
        <v>3</v>
      </c>
      <c r="AH89">
        <v>2</v>
      </c>
      <c r="AI89">
        <v>3</v>
      </c>
      <c r="AJ89">
        <v>4</v>
      </c>
      <c r="AK89">
        <v>3</v>
      </c>
      <c r="AL89">
        <v>3</v>
      </c>
      <c r="AM89">
        <v>3</v>
      </c>
      <c r="AN89">
        <v>3</v>
      </c>
      <c r="AO89">
        <v>3</v>
      </c>
      <c r="AP89">
        <v>4</v>
      </c>
      <c r="AQ89">
        <v>2</v>
      </c>
      <c r="AR89">
        <v>2</v>
      </c>
      <c r="AS89">
        <v>5</v>
      </c>
      <c r="AT89">
        <v>1</v>
      </c>
      <c r="AU89">
        <v>5</v>
      </c>
      <c r="AV89">
        <v>3</v>
      </c>
      <c r="AW89">
        <v>3</v>
      </c>
      <c r="AX89">
        <v>3</v>
      </c>
      <c r="AY89">
        <v>2</v>
      </c>
      <c r="AZ89">
        <v>1</v>
      </c>
      <c r="BA89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3.8333333333333335</v>
      </c>
      <c r="BB89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2.6666666666666665</v>
      </c>
      <c r="BC89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2.7777777777777777</v>
      </c>
      <c r="BD89">
        <f>AVERAGE(Table1[[#This Row],[motivationPos05]],Table1[[#This Row],[motivationPos14]],Table1[[#This Row],[motivationPos21]],Table1[[#This Row],[motivationPos27]],Table1[[#This Row],[motivationPos32]],Table1[[#This Row],[motivationPos36]])</f>
        <v>2.8333333333333335</v>
      </c>
      <c r="BE89">
        <f>AVERAGE(Table1[[#This Row],[attention]:[satisfaction]])</f>
        <v>3.0277777777777781</v>
      </c>
      <c r="BF89">
        <v>3</v>
      </c>
      <c r="BG89">
        <v>2</v>
      </c>
      <c r="BH89">
        <v>2</v>
      </c>
      <c r="BI89">
        <v>2</v>
      </c>
      <c r="BJ89">
        <v>4</v>
      </c>
      <c r="BK89">
        <v>5</v>
      </c>
      <c r="BL89">
        <v>2</v>
      </c>
      <c r="BM89">
        <v>5</v>
      </c>
      <c r="BN89">
        <v>4</v>
      </c>
      <c r="BO89">
        <f t="shared" si="3"/>
        <v>3.2222222222222223</v>
      </c>
      <c r="BP89" s="1">
        <v>3222222222</v>
      </c>
      <c r="BQ89" t="s">
        <v>74</v>
      </c>
      <c r="BR89" t="s">
        <v>75</v>
      </c>
      <c r="BS89">
        <v>23</v>
      </c>
      <c r="BT89" t="s">
        <v>82</v>
      </c>
      <c r="BV89" t="s">
        <v>77</v>
      </c>
      <c r="BW89" t="s">
        <v>78</v>
      </c>
      <c r="BX89" t="s">
        <v>79</v>
      </c>
      <c r="BY89" t="s">
        <v>151</v>
      </c>
      <c r="BZ89">
        <v>2024</v>
      </c>
    </row>
    <row r="90" spans="1:78" x14ac:dyDescent="0.2">
      <c r="A90" t="s">
        <v>243</v>
      </c>
      <c r="B90">
        <v>1625598428741</v>
      </c>
      <c r="C90">
        <v>1625599141624</v>
      </c>
      <c r="D90">
        <f>Table1[[#This Row],[endTime]]-Table1[[#This Row],[startTime]]</f>
        <v>712883</v>
      </c>
      <c r="E90" t="s">
        <v>90</v>
      </c>
      <c r="F90">
        <v>15</v>
      </c>
      <c r="G90">
        <v>4</v>
      </c>
      <c r="H90">
        <v>1</v>
      </c>
      <c r="I90">
        <v>5</v>
      </c>
      <c r="J90">
        <v>5</v>
      </c>
      <c r="K90">
        <v>4</v>
      </c>
      <c r="L90">
        <v>3</v>
      </c>
      <c r="M90">
        <v>4</v>
      </c>
      <c r="N90">
        <v>4</v>
      </c>
      <c r="O90">
        <v>3</v>
      </c>
      <c r="P90">
        <f t="shared" si="2"/>
        <v>3.6666666666666665</v>
      </c>
      <c r="Q90">
        <v>5</v>
      </c>
      <c r="R90">
        <v>5</v>
      </c>
      <c r="S90">
        <v>5</v>
      </c>
      <c r="T90">
        <v>5</v>
      </c>
      <c r="U90">
        <v>5</v>
      </c>
      <c r="V90">
        <v>5</v>
      </c>
      <c r="W90">
        <v>1</v>
      </c>
      <c r="X90">
        <v>5</v>
      </c>
      <c r="Y90">
        <v>5</v>
      </c>
      <c r="Z90">
        <v>5</v>
      </c>
      <c r="AA90">
        <v>5</v>
      </c>
      <c r="AB90">
        <v>5</v>
      </c>
      <c r="AC90">
        <v>3</v>
      </c>
      <c r="AD90">
        <v>4</v>
      </c>
      <c r="AE90">
        <v>5</v>
      </c>
      <c r="AF90">
        <v>4</v>
      </c>
      <c r="AG90">
        <v>5</v>
      </c>
      <c r="AH90">
        <v>5</v>
      </c>
      <c r="AI90">
        <v>3</v>
      </c>
      <c r="AJ90">
        <v>4</v>
      </c>
      <c r="AK90">
        <v>5</v>
      </c>
      <c r="AL90">
        <v>2</v>
      </c>
      <c r="AM90">
        <v>4</v>
      </c>
      <c r="AN90">
        <v>2</v>
      </c>
      <c r="AO90">
        <v>4</v>
      </c>
      <c r="AP90">
        <v>4</v>
      </c>
      <c r="AQ90">
        <v>3</v>
      </c>
      <c r="AR90">
        <v>4</v>
      </c>
      <c r="AS90">
        <v>4</v>
      </c>
      <c r="AT90">
        <v>2</v>
      </c>
      <c r="AU90">
        <v>5</v>
      </c>
      <c r="AV90">
        <v>5</v>
      </c>
      <c r="AW90">
        <v>3</v>
      </c>
      <c r="AX90">
        <v>5</v>
      </c>
      <c r="AY90">
        <v>4</v>
      </c>
      <c r="AZ90">
        <v>5</v>
      </c>
      <c r="BA90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4.25</v>
      </c>
      <c r="BB90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4.1111111111111107</v>
      </c>
      <c r="BC90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3.8888888888888888</v>
      </c>
      <c r="BD90">
        <f>AVERAGE(Table1[[#This Row],[motivationPos05]],Table1[[#This Row],[motivationPos14]],Table1[[#This Row],[motivationPos21]],Table1[[#This Row],[motivationPos27]],Table1[[#This Row],[motivationPos32]],Table1[[#This Row],[motivationPos36]])</f>
        <v>4.5</v>
      </c>
      <c r="BE90">
        <f>AVERAGE(Table1[[#This Row],[attention]:[satisfaction]])</f>
        <v>4.1875</v>
      </c>
      <c r="BF90">
        <v>5</v>
      </c>
      <c r="BG90">
        <v>5</v>
      </c>
      <c r="BH90">
        <v>5</v>
      </c>
      <c r="BI90">
        <v>4</v>
      </c>
      <c r="BJ90">
        <v>5</v>
      </c>
      <c r="BK90">
        <v>5</v>
      </c>
      <c r="BL90">
        <v>5</v>
      </c>
      <c r="BM90">
        <v>5</v>
      </c>
      <c r="BN90">
        <v>5</v>
      </c>
      <c r="BO90">
        <f t="shared" si="3"/>
        <v>4.8888888888888893</v>
      </c>
      <c r="BP90" s="1">
        <v>4888888889</v>
      </c>
      <c r="BQ90" t="s">
        <v>74</v>
      </c>
      <c r="BR90" t="s">
        <v>91</v>
      </c>
      <c r="BS90">
        <v>20</v>
      </c>
      <c r="BT90" t="s">
        <v>86</v>
      </c>
      <c r="BU90" t="s">
        <v>135</v>
      </c>
      <c r="BV90" t="s">
        <v>77</v>
      </c>
      <c r="BW90" t="s">
        <v>78</v>
      </c>
      <c r="BX90" t="s">
        <v>79</v>
      </c>
      <c r="BY90" t="s">
        <v>151</v>
      </c>
      <c r="BZ90">
        <v>2024</v>
      </c>
    </row>
    <row r="91" spans="1:78" x14ac:dyDescent="0.2">
      <c r="A91" t="s">
        <v>244</v>
      </c>
      <c r="B91">
        <v>1625598900428</v>
      </c>
      <c r="C91">
        <v>1625599532451</v>
      </c>
      <c r="D91">
        <f>Table1[[#This Row],[endTime]]-Table1[[#This Row],[startTime]]</f>
        <v>632023</v>
      </c>
      <c r="E91" t="s">
        <v>80</v>
      </c>
      <c r="F91">
        <v>15</v>
      </c>
      <c r="G91">
        <v>4</v>
      </c>
      <c r="H91">
        <v>4</v>
      </c>
      <c r="I91">
        <v>5</v>
      </c>
      <c r="J91">
        <v>4</v>
      </c>
      <c r="K91">
        <v>3</v>
      </c>
      <c r="L91">
        <v>4</v>
      </c>
      <c r="M91">
        <v>3</v>
      </c>
      <c r="N91">
        <v>3</v>
      </c>
      <c r="O91">
        <v>3</v>
      </c>
      <c r="P91">
        <f t="shared" si="2"/>
        <v>3.6666666666666665</v>
      </c>
      <c r="Q91">
        <v>5</v>
      </c>
      <c r="R91">
        <v>5</v>
      </c>
      <c r="S91">
        <v>2</v>
      </c>
      <c r="T91">
        <v>4</v>
      </c>
      <c r="U91">
        <v>5</v>
      </c>
      <c r="V91">
        <v>5</v>
      </c>
      <c r="W91">
        <v>1</v>
      </c>
      <c r="X91">
        <v>5</v>
      </c>
      <c r="Y91">
        <v>4</v>
      </c>
      <c r="Z91">
        <v>5</v>
      </c>
      <c r="AA91">
        <v>3</v>
      </c>
      <c r="AB91">
        <v>5</v>
      </c>
      <c r="AC91">
        <v>5</v>
      </c>
      <c r="AD91">
        <v>5</v>
      </c>
      <c r="AE91">
        <v>4</v>
      </c>
      <c r="AF91">
        <v>4</v>
      </c>
      <c r="AG91">
        <v>5</v>
      </c>
      <c r="AH91">
        <v>5</v>
      </c>
      <c r="AI91">
        <v>3</v>
      </c>
      <c r="AJ91">
        <v>5</v>
      </c>
      <c r="AK91">
        <v>5</v>
      </c>
      <c r="AL91">
        <v>4</v>
      </c>
      <c r="AM91">
        <v>5</v>
      </c>
      <c r="AN91">
        <v>5</v>
      </c>
      <c r="AO91">
        <v>5</v>
      </c>
      <c r="AP91">
        <v>3</v>
      </c>
      <c r="AQ91">
        <v>5</v>
      </c>
      <c r="AR91">
        <v>5</v>
      </c>
      <c r="AS91">
        <v>4</v>
      </c>
      <c r="AT91">
        <v>5</v>
      </c>
      <c r="AU91">
        <v>5</v>
      </c>
      <c r="AV91">
        <v>5</v>
      </c>
      <c r="AW91">
        <v>5</v>
      </c>
      <c r="AX91">
        <v>3</v>
      </c>
      <c r="AY91">
        <v>5</v>
      </c>
      <c r="AZ91">
        <v>5</v>
      </c>
      <c r="BA91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4.583333333333333</v>
      </c>
      <c r="BB91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4.5555555555555554</v>
      </c>
      <c r="BC91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91">
        <f>AVERAGE(Table1[[#This Row],[motivationPos05]],Table1[[#This Row],[motivationPos14]],Table1[[#This Row],[motivationPos21]],Table1[[#This Row],[motivationPos27]],Table1[[#This Row],[motivationPos32]],Table1[[#This Row],[motivationPos36]])</f>
        <v>5</v>
      </c>
      <c r="BE91">
        <f>AVERAGE(Table1[[#This Row],[attention]:[satisfaction]])</f>
        <v>4.4513888888888893</v>
      </c>
      <c r="BF91">
        <v>5</v>
      </c>
      <c r="BG91">
        <v>3</v>
      </c>
      <c r="BH91">
        <v>4</v>
      </c>
      <c r="BI91">
        <v>4</v>
      </c>
      <c r="BJ91">
        <v>5</v>
      </c>
      <c r="BK91">
        <v>5</v>
      </c>
      <c r="BL91">
        <v>5</v>
      </c>
      <c r="BM91">
        <v>5</v>
      </c>
      <c r="BN91">
        <v>5</v>
      </c>
      <c r="BO91">
        <f t="shared" si="3"/>
        <v>4.5555555555555554</v>
      </c>
      <c r="BP91" s="1">
        <v>4555555556</v>
      </c>
      <c r="BQ91" t="s">
        <v>87</v>
      </c>
      <c r="BR91" t="s">
        <v>75</v>
      </c>
      <c r="BS91">
        <v>20</v>
      </c>
      <c r="BT91" t="s">
        <v>76</v>
      </c>
      <c r="BU91" t="s">
        <v>136</v>
      </c>
      <c r="BV91" t="s">
        <v>77</v>
      </c>
      <c r="BW91" t="s">
        <v>78</v>
      </c>
      <c r="BX91" t="s">
        <v>79</v>
      </c>
      <c r="BZ91">
        <v>2025</v>
      </c>
    </row>
    <row r="92" spans="1:78" x14ac:dyDescent="0.2">
      <c r="A92" t="s">
        <v>245</v>
      </c>
      <c r="B92">
        <v>1625598949549</v>
      </c>
      <c r="C92">
        <v>1625599748982</v>
      </c>
      <c r="D92">
        <f>Table1[[#This Row],[endTime]]-Table1[[#This Row],[startTime]]</f>
        <v>799433</v>
      </c>
      <c r="E92" t="s">
        <v>73</v>
      </c>
      <c r="F92">
        <v>17</v>
      </c>
      <c r="G92">
        <v>4</v>
      </c>
      <c r="H92">
        <v>2</v>
      </c>
      <c r="I92">
        <v>2</v>
      </c>
      <c r="J92">
        <v>2</v>
      </c>
      <c r="K92">
        <v>4</v>
      </c>
      <c r="L92">
        <v>3</v>
      </c>
      <c r="M92">
        <v>2</v>
      </c>
      <c r="N92">
        <v>4</v>
      </c>
      <c r="O92">
        <v>2</v>
      </c>
      <c r="P92">
        <f t="shared" si="2"/>
        <v>2.7777777777777777</v>
      </c>
      <c r="Q92">
        <v>2</v>
      </c>
      <c r="R92">
        <v>4</v>
      </c>
      <c r="S92">
        <v>4</v>
      </c>
      <c r="T92">
        <v>4</v>
      </c>
      <c r="U92">
        <v>4</v>
      </c>
      <c r="V92">
        <v>4</v>
      </c>
      <c r="W92">
        <v>3</v>
      </c>
      <c r="X92">
        <v>4</v>
      </c>
      <c r="Y92">
        <v>4</v>
      </c>
      <c r="Z92">
        <v>4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3</v>
      </c>
      <c r="AG92">
        <v>4</v>
      </c>
      <c r="AH92">
        <v>3</v>
      </c>
      <c r="AI92">
        <v>4</v>
      </c>
      <c r="AJ92">
        <v>4</v>
      </c>
      <c r="AK92">
        <v>4</v>
      </c>
      <c r="AL92">
        <v>4</v>
      </c>
      <c r="AM92">
        <v>4</v>
      </c>
      <c r="AN92">
        <v>4</v>
      </c>
      <c r="AO92">
        <v>4</v>
      </c>
      <c r="AP92">
        <v>4</v>
      </c>
      <c r="AQ92">
        <v>4</v>
      </c>
      <c r="AR92">
        <v>4</v>
      </c>
      <c r="AS92">
        <v>4</v>
      </c>
      <c r="AT92">
        <v>2</v>
      </c>
      <c r="AU92">
        <v>4</v>
      </c>
      <c r="AV92">
        <v>4</v>
      </c>
      <c r="AW92">
        <v>4</v>
      </c>
      <c r="AX92">
        <v>4</v>
      </c>
      <c r="AY92">
        <v>4</v>
      </c>
      <c r="AZ92">
        <v>4</v>
      </c>
      <c r="BA92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</v>
      </c>
      <c r="BB92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3.5555555555555554</v>
      </c>
      <c r="BC92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92">
        <f>AVERAGE(Table1[[#This Row],[motivationPos05]],Table1[[#This Row],[motivationPos14]],Table1[[#This Row],[motivationPos21]],Table1[[#This Row],[motivationPos27]],Table1[[#This Row],[motivationPos32]],Table1[[#This Row],[motivationPos36]])</f>
        <v>4</v>
      </c>
      <c r="BE92">
        <f>AVERAGE(Table1[[#This Row],[attention]:[satisfaction]])</f>
        <v>3.8055555555555554</v>
      </c>
      <c r="BF92">
        <v>4</v>
      </c>
      <c r="BG92">
        <v>4</v>
      </c>
      <c r="BH92">
        <v>4</v>
      </c>
      <c r="BI92">
        <v>4</v>
      </c>
      <c r="BJ92">
        <v>4</v>
      </c>
      <c r="BK92">
        <v>4</v>
      </c>
      <c r="BL92">
        <v>4</v>
      </c>
      <c r="BM92">
        <v>4</v>
      </c>
      <c r="BN92">
        <v>4</v>
      </c>
      <c r="BO92">
        <f t="shared" si="3"/>
        <v>4</v>
      </c>
      <c r="BP92">
        <v>4</v>
      </c>
      <c r="BQ92" t="s">
        <v>87</v>
      </c>
      <c r="BR92" t="s">
        <v>88</v>
      </c>
      <c r="BS92">
        <v>20</v>
      </c>
      <c r="BT92" t="s">
        <v>86</v>
      </c>
      <c r="BU92" t="s">
        <v>152</v>
      </c>
      <c r="BV92" t="s">
        <v>77</v>
      </c>
      <c r="BW92" t="s">
        <v>78</v>
      </c>
      <c r="BX92" t="s">
        <v>79</v>
      </c>
      <c r="BY92" t="s">
        <v>151</v>
      </c>
      <c r="BZ92">
        <v>2026</v>
      </c>
    </row>
    <row r="93" spans="1:78" x14ac:dyDescent="0.2">
      <c r="A93" t="s">
        <v>246</v>
      </c>
      <c r="B93">
        <v>1625599626337</v>
      </c>
      <c r="C93">
        <v>1625600941716</v>
      </c>
      <c r="D93">
        <f>Table1[[#This Row],[endTime]]-Table1[[#This Row],[startTime]]</f>
        <v>1315379</v>
      </c>
      <c r="E93" t="s">
        <v>73</v>
      </c>
      <c r="F93">
        <v>19</v>
      </c>
      <c r="G93">
        <v>5</v>
      </c>
      <c r="H93">
        <v>5</v>
      </c>
      <c r="I93">
        <v>3</v>
      </c>
      <c r="J93">
        <v>3</v>
      </c>
      <c r="K93">
        <v>2</v>
      </c>
      <c r="L93">
        <v>4</v>
      </c>
      <c r="M93">
        <v>2</v>
      </c>
      <c r="N93">
        <v>5</v>
      </c>
      <c r="O93">
        <v>2</v>
      </c>
      <c r="P93">
        <f t="shared" si="2"/>
        <v>3.4444444444444446</v>
      </c>
      <c r="Q93">
        <v>5</v>
      </c>
      <c r="R93">
        <v>2</v>
      </c>
      <c r="S93">
        <v>5</v>
      </c>
      <c r="T93">
        <v>5</v>
      </c>
      <c r="U93">
        <v>2</v>
      </c>
      <c r="V93">
        <v>4</v>
      </c>
      <c r="W93">
        <v>5</v>
      </c>
      <c r="X93">
        <v>3</v>
      </c>
      <c r="Y93">
        <v>1</v>
      </c>
      <c r="Z93">
        <v>3</v>
      </c>
      <c r="AA93">
        <v>2</v>
      </c>
      <c r="AB93">
        <v>3</v>
      </c>
      <c r="AC93">
        <v>5</v>
      </c>
      <c r="AD93">
        <v>1</v>
      </c>
      <c r="AE93">
        <v>2</v>
      </c>
      <c r="AF93">
        <v>3</v>
      </c>
      <c r="AG93">
        <v>1</v>
      </c>
      <c r="AH93">
        <v>1</v>
      </c>
      <c r="AI93">
        <v>5</v>
      </c>
      <c r="AJ93">
        <v>2</v>
      </c>
      <c r="AL93">
        <v>1</v>
      </c>
      <c r="AM93">
        <v>2</v>
      </c>
      <c r="AN93">
        <v>1</v>
      </c>
      <c r="AO93">
        <v>4</v>
      </c>
      <c r="AP93">
        <v>1</v>
      </c>
      <c r="AQ93">
        <v>3</v>
      </c>
      <c r="AR93">
        <v>1</v>
      </c>
      <c r="AS93">
        <v>2</v>
      </c>
      <c r="AT93">
        <v>1</v>
      </c>
      <c r="AU93">
        <v>5</v>
      </c>
      <c r="AV93">
        <v>5</v>
      </c>
      <c r="AW93">
        <v>2</v>
      </c>
      <c r="AX93">
        <v>5</v>
      </c>
      <c r="AY93">
        <v>3</v>
      </c>
      <c r="AZ93">
        <v>2</v>
      </c>
      <c r="BA93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2.0833333333333335</v>
      </c>
      <c r="BB93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</v>
      </c>
      <c r="BC93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4.666666666666667</v>
      </c>
      <c r="BD93">
        <f>AVERAGE(Table1[[#This Row],[motivationPos05]],Table1[[#This Row],[motivationPos14]],Table1[[#This Row],[motivationPos21]],Table1[[#This Row],[motivationPos27]],Table1[[#This Row],[motivationPos32]],Table1[[#This Row],[motivationPos36]])</f>
        <v>2.6</v>
      </c>
      <c r="BE93">
        <f>AVERAGE(Table1[[#This Row],[attention]:[satisfaction]])</f>
        <v>2.8374999999999999</v>
      </c>
      <c r="BF93">
        <v>5</v>
      </c>
      <c r="BG93">
        <v>2</v>
      </c>
      <c r="BH93">
        <v>5</v>
      </c>
      <c r="BI93">
        <v>5</v>
      </c>
      <c r="BJ93">
        <v>5</v>
      </c>
      <c r="BK93">
        <v>4</v>
      </c>
      <c r="BL93">
        <v>3</v>
      </c>
      <c r="BM93">
        <v>2</v>
      </c>
      <c r="BN93">
        <v>4</v>
      </c>
      <c r="BO93">
        <f t="shared" si="3"/>
        <v>3.8888888888888888</v>
      </c>
      <c r="BP93" s="1">
        <v>3888888889</v>
      </c>
      <c r="BQ93" t="s">
        <v>74</v>
      </c>
      <c r="BR93" t="s">
        <v>75</v>
      </c>
      <c r="BS93">
        <v>22</v>
      </c>
      <c r="BT93" t="s">
        <v>82</v>
      </c>
      <c r="BU93" t="s">
        <v>134</v>
      </c>
      <c r="BV93" t="s">
        <v>77</v>
      </c>
      <c r="BW93" t="s">
        <v>78</v>
      </c>
      <c r="BX93" t="s">
        <v>79</v>
      </c>
      <c r="BY93" t="s">
        <v>151</v>
      </c>
      <c r="BZ93">
        <v>2025</v>
      </c>
    </row>
    <row r="94" spans="1:78" x14ac:dyDescent="0.2">
      <c r="A94" t="s">
        <v>247</v>
      </c>
      <c r="B94">
        <v>1625600159130</v>
      </c>
      <c r="C94">
        <v>1625601177238</v>
      </c>
      <c r="D94">
        <f>Table1[[#This Row],[endTime]]-Table1[[#This Row],[startTime]]</f>
        <v>1018108</v>
      </c>
      <c r="E94" t="s">
        <v>80</v>
      </c>
      <c r="F94">
        <v>9</v>
      </c>
      <c r="G94">
        <v>3</v>
      </c>
      <c r="H94">
        <v>3</v>
      </c>
      <c r="I94">
        <v>4</v>
      </c>
      <c r="J94">
        <v>3</v>
      </c>
      <c r="K94">
        <v>3</v>
      </c>
      <c r="L94">
        <v>3</v>
      </c>
      <c r="M94">
        <v>3</v>
      </c>
      <c r="N94">
        <v>4</v>
      </c>
      <c r="O94">
        <v>3</v>
      </c>
      <c r="P94">
        <f t="shared" si="2"/>
        <v>3.2222222222222223</v>
      </c>
      <c r="Q94">
        <v>2</v>
      </c>
      <c r="R94">
        <v>3</v>
      </c>
      <c r="S94">
        <v>3</v>
      </c>
      <c r="T94">
        <v>3</v>
      </c>
      <c r="U94">
        <v>3</v>
      </c>
      <c r="V94">
        <v>3</v>
      </c>
      <c r="W94">
        <v>1</v>
      </c>
      <c r="X94">
        <v>4</v>
      </c>
      <c r="Y94">
        <v>3</v>
      </c>
      <c r="Z94">
        <v>3</v>
      </c>
      <c r="AA94">
        <v>3</v>
      </c>
      <c r="AB94">
        <v>4</v>
      </c>
      <c r="AC94">
        <v>3</v>
      </c>
      <c r="AD94">
        <v>3</v>
      </c>
      <c r="AE94">
        <v>3</v>
      </c>
      <c r="AF94">
        <v>3</v>
      </c>
      <c r="AG94">
        <v>2</v>
      </c>
      <c r="AH94">
        <v>3</v>
      </c>
      <c r="AI94">
        <v>2</v>
      </c>
      <c r="AJ94">
        <v>4</v>
      </c>
      <c r="AK94">
        <v>2</v>
      </c>
      <c r="AL94">
        <v>4</v>
      </c>
      <c r="AM94">
        <v>3</v>
      </c>
      <c r="AN94">
        <v>4</v>
      </c>
      <c r="AO94">
        <v>3</v>
      </c>
      <c r="AP94">
        <v>4</v>
      </c>
      <c r="AQ94">
        <v>3</v>
      </c>
      <c r="AR94">
        <v>4</v>
      </c>
      <c r="AS94">
        <v>3</v>
      </c>
      <c r="AT94">
        <v>3</v>
      </c>
      <c r="AU94">
        <v>5</v>
      </c>
      <c r="AV94">
        <v>3</v>
      </c>
      <c r="AW94">
        <v>3</v>
      </c>
      <c r="AX94">
        <v>4</v>
      </c>
      <c r="AY94">
        <v>3</v>
      </c>
      <c r="AZ94">
        <v>4</v>
      </c>
      <c r="BA94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3.5833333333333335</v>
      </c>
      <c r="BB94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3.1111111111111112</v>
      </c>
      <c r="BC94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2.6666666666666665</v>
      </c>
      <c r="BD94">
        <f>AVERAGE(Table1[[#This Row],[motivationPos05]],Table1[[#This Row],[motivationPos14]],Table1[[#This Row],[motivationPos21]],Table1[[#This Row],[motivationPos27]],Table1[[#This Row],[motivationPos32]],Table1[[#This Row],[motivationPos36]])</f>
        <v>3</v>
      </c>
      <c r="BE94">
        <f>AVERAGE(Table1[[#This Row],[attention]:[satisfaction]])</f>
        <v>3.0902777777777777</v>
      </c>
      <c r="BF94">
        <v>3</v>
      </c>
      <c r="BG94">
        <v>4</v>
      </c>
      <c r="BH94">
        <v>2</v>
      </c>
      <c r="BI94">
        <v>3</v>
      </c>
      <c r="BJ94">
        <v>4</v>
      </c>
      <c r="BK94">
        <v>4</v>
      </c>
      <c r="BL94">
        <v>3</v>
      </c>
      <c r="BM94">
        <v>3</v>
      </c>
      <c r="BN94">
        <v>4</v>
      </c>
      <c r="BO94">
        <f t="shared" si="3"/>
        <v>3.3333333333333335</v>
      </c>
      <c r="BP94" s="1">
        <v>3333333333</v>
      </c>
      <c r="BQ94" t="s">
        <v>87</v>
      </c>
      <c r="BR94" t="s">
        <v>75</v>
      </c>
      <c r="BT94" t="s">
        <v>82</v>
      </c>
      <c r="BU94" t="s">
        <v>128</v>
      </c>
      <c r="BV94" t="s">
        <v>77</v>
      </c>
      <c r="BW94" t="s">
        <v>78</v>
      </c>
      <c r="BX94" t="s">
        <v>79</v>
      </c>
      <c r="BY94" t="s">
        <v>151</v>
      </c>
      <c r="BZ94">
        <v>2025</v>
      </c>
    </row>
    <row r="95" spans="1:78" x14ac:dyDescent="0.2">
      <c r="A95" t="s">
        <v>248</v>
      </c>
      <c r="B95">
        <v>1625601503840</v>
      </c>
      <c r="C95">
        <v>1625602182123</v>
      </c>
      <c r="D95">
        <f>Table1[[#This Row],[endTime]]-Table1[[#This Row],[startTime]]</f>
        <v>678283</v>
      </c>
      <c r="E95" t="s">
        <v>73</v>
      </c>
      <c r="F95">
        <v>13</v>
      </c>
      <c r="G95">
        <v>5</v>
      </c>
      <c r="H95">
        <v>3</v>
      </c>
      <c r="I95">
        <v>5</v>
      </c>
      <c r="J95">
        <v>4</v>
      </c>
      <c r="K95">
        <v>4</v>
      </c>
      <c r="L95">
        <v>3</v>
      </c>
      <c r="M95">
        <v>3</v>
      </c>
      <c r="N95">
        <v>5</v>
      </c>
      <c r="O95">
        <v>4</v>
      </c>
      <c r="P95">
        <f t="shared" si="2"/>
        <v>4</v>
      </c>
      <c r="Q95">
        <v>5</v>
      </c>
      <c r="R95">
        <v>4</v>
      </c>
      <c r="S95">
        <v>2</v>
      </c>
      <c r="T95">
        <v>5</v>
      </c>
      <c r="U95">
        <v>5</v>
      </c>
      <c r="V95">
        <v>5</v>
      </c>
      <c r="W95">
        <v>2</v>
      </c>
      <c r="X95">
        <v>5</v>
      </c>
      <c r="Y95">
        <v>4</v>
      </c>
      <c r="Z95">
        <v>4</v>
      </c>
      <c r="AA95">
        <v>3</v>
      </c>
      <c r="AB95">
        <v>4</v>
      </c>
      <c r="AC95">
        <v>5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2</v>
      </c>
      <c r="AM95">
        <v>3</v>
      </c>
      <c r="AN95">
        <v>2</v>
      </c>
      <c r="AO95">
        <v>4</v>
      </c>
      <c r="AP95">
        <v>3</v>
      </c>
      <c r="AQ95">
        <v>4</v>
      </c>
      <c r="AR95">
        <v>3</v>
      </c>
      <c r="AS95">
        <v>2</v>
      </c>
      <c r="AT95">
        <v>2</v>
      </c>
      <c r="AU95">
        <v>3</v>
      </c>
      <c r="AV95">
        <v>3</v>
      </c>
      <c r="AW95">
        <v>1</v>
      </c>
      <c r="AX95">
        <v>3</v>
      </c>
      <c r="AY95">
        <v>3</v>
      </c>
      <c r="AZ95">
        <v>3</v>
      </c>
      <c r="BA95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3.0833333333333335</v>
      </c>
      <c r="BB95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3.1111111111111112</v>
      </c>
      <c r="BC95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3.5555555555555554</v>
      </c>
      <c r="BD95">
        <f>AVERAGE(Table1[[#This Row],[motivationPos05]],Table1[[#This Row],[motivationPos14]],Table1[[#This Row],[motivationPos21]],Table1[[#This Row],[motivationPos27]],Table1[[#This Row],[motivationPos32]],Table1[[#This Row],[motivationPos36]])</f>
        <v>3.5</v>
      </c>
      <c r="BE95">
        <f>AVERAGE(Table1[[#This Row],[attention]:[satisfaction]])</f>
        <v>3.3125</v>
      </c>
      <c r="BF95">
        <v>5</v>
      </c>
      <c r="BG95">
        <v>5</v>
      </c>
      <c r="BH95">
        <v>4</v>
      </c>
      <c r="BI95">
        <v>5</v>
      </c>
      <c r="BJ95">
        <v>5</v>
      </c>
      <c r="BK95">
        <v>5</v>
      </c>
      <c r="BL95">
        <v>5</v>
      </c>
      <c r="BM95">
        <v>4</v>
      </c>
      <c r="BN95">
        <v>5</v>
      </c>
      <c r="BO95">
        <f t="shared" si="3"/>
        <v>4.7777777777777777</v>
      </c>
      <c r="BP95" s="1">
        <v>4777777778</v>
      </c>
      <c r="BQ95" t="s">
        <v>74</v>
      </c>
      <c r="BR95" t="s">
        <v>75</v>
      </c>
      <c r="BS95">
        <v>19</v>
      </c>
      <c r="BT95" t="s">
        <v>86</v>
      </c>
      <c r="BU95" t="s">
        <v>152</v>
      </c>
      <c r="BV95" t="s">
        <v>77</v>
      </c>
      <c r="BW95" t="s">
        <v>78</v>
      </c>
      <c r="BX95" t="s">
        <v>79</v>
      </c>
      <c r="BY95" t="s">
        <v>151</v>
      </c>
      <c r="BZ95">
        <v>2025</v>
      </c>
    </row>
    <row r="96" spans="1:78" x14ac:dyDescent="0.2">
      <c r="A96" t="s">
        <v>249</v>
      </c>
      <c r="B96">
        <v>1625604349336</v>
      </c>
      <c r="C96">
        <v>1625605817824</v>
      </c>
      <c r="D96">
        <f>Table1[[#This Row],[endTime]]-Table1[[#This Row],[startTime]]</f>
        <v>1468488</v>
      </c>
      <c r="E96" t="s">
        <v>73</v>
      </c>
      <c r="F96">
        <v>12</v>
      </c>
      <c r="G96">
        <v>3</v>
      </c>
      <c r="H96">
        <v>2</v>
      </c>
      <c r="I96">
        <v>5</v>
      </c>
      <c r="J96">
        <v>3</v>
      </c>
      <c r="K96">
        <v>5</v>
      </c>
      <c r="L96">
        <v>3</v>
      </c>
      <c r="M96">
        <v>4</v>
      </c>
      <c r="N96">
        <v>5</v>
      </c>
      <c r="O96">
        <v>5</v>
      </c>
      <c r="P96">
        <f t="shared" si="2"/>
        <v>3.8888888888888888</v>
      </c>
      <c r="Q96">
        <v>2</v>
      </c>
      <c r="R96">
        <v>5</v>
      </c>
      <c r="S96">
        <v>4</v>
      </c>
      <c r="T96">
        <v>5</v>
      </c>
      <c r="U96">
        <v>5</v>
      </c>
      <c r="V96">
        <v>4</v>
      </c>
      <c r="W96">
        <v>4</v>
      </c>
      <c r="X96">
        <v>5</v>
      </c>
      <c r="Y96">
        <v>5</v>
      </c>
      <c r="Z96">
        <v>5</v>
      </c>
      <c r="AA96">
        <v>4</v>
      </c>
      <c r="AB96">
        <v>3</v>
      </c>
      <c r="AC96">
        <v>2</v>
      </c>
      <c r="AD96">
        <v>5</v>
      </c>
      <c r="AE96">
        <v>2</v>
      </c>
      <c r="AF96">
        <v>3</v>
      </c>
      <c r="AG96">
        <v>5</v>
      </c>
      <c r="AH96">
        <v>5</v>
      </c>
      <c r="AI96">
        <v>5</v>
      </c>
      <c r="AJ96">
        <v>5</v>
      </c>
      <c r="AK96">
        <v>3</v>
      </c>
      <c r="AL96">
        <v>3</v>
      </c>
      <c r="AM96">
        <v>5</v>
      </c>
      <c r="AN96">
        <v>5</v>
      </c>
      <c r="AO96">
        <v>5</v>
      </c>
      <c r="AP96">
        <v>2</v>
      </c>
      <c r="AQ96">
        <v>4</v>
      </c>
      <c r="AR96">
        <v>5</v>
      </c>
      <c r="AS96">
        <v>3</v>
      </c>
      <c r="AT96">
        <v>4</v>
      </c>
      <c r="AU96">
        <v>3</v>
      </c>
      <c r="AV96">
        <v>5</v>
      </c>
      <c r="AW96">
        <v>2</v>
      </c>
      <c r="AX96">
        <v>3</v>
      </c>
      <c r="AY96">
        <v>5</v>
      </c>
      <c r="AZ96">
        <v>5</v>
      </c>
      <c r="BA96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</v>
      </c>
      <c r="BB96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3.8888888888888888</v>
      </c>
      <c r="BC96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3.8888888888888888</v>
      </c>
      <c r="BD96">
        <f>AVERAGE(Table1[[#This Row],[motivationPos05]],Table1[[#This Row],[motivationPos14]],Table1[[#This Row],[motivationPos21]],Table1[[#This Row],[motivationPos27]],Table1[[#This Row],[motivationPos32]],Table1[[#This Row],[motivationPos36]])</f>
        <v>4.5</v>
      </c>
      <c r="BE96">
        <f>AVERAGE(Table1[[#This Row],[attention]:[satisfaction]])</f>
        <v>4.0694444444444446</v>
      </c>
      <c r="BF96">
        <v>4</v>
      </c>
      <c r="BG96">
        <v>4</v>
      </c>
      <c r="BH96">
        <v>4</v>
      </c>
      <c r="BI96">
        <v>4</v>
      </c>
      <c r="BJ96">
        <v>4</v>
      </c>
      <c r="BK96">
        <v>5</v>
      </c>
      <c r="BL96">
        <v>4</v>
      </c>
      <c r="BM96">
        <v>5</v>
      </c>
      <c r="BN96">
        <v>4</v>
      </c>
      <c r="BO96">
        <f t="shared" si="3"/>
        <v>4.2222222222222223</v>
      </c>
      <c r="BP96" s="1">
        <v>4222222222</v>
      </c>
      <c r="BQ96" t="s">
        <v>74</v>
      </c>
      <c r="BR96" t="s">
        <v>75</v>
      </c>
      <c r="BT96" t="s">
        <v>82</v>
      </c>
      <c r="BU96" t="s">
        <v>152</v>
      </c>
      <c r="BV96" t="s">
        <v>77</v>
      </c>
      <c r="BW96" t="s">
        <v>78</v>
      </c>
      <c r="BX96" t="s">
        <v>79</v>
      </c>
      <c r="BY96" t="s">
        <v>151</v>
      </c>
    </row>
    <row r="97" spans="1:78" x14ac:dyDescent="0.2">
      <c r="A97" t="s">
        <v>250</v>
      </c>
      <c r="B97">
        <v>1625612518267</v>
      </c>
      <c r="C97">
        <v>1625613628215</v>
      </c>
      <c r="D97">
        <f>Table1[[#This Row],[endTime]]-Table1[[#This Row],[startTime]]</f>
        <v>1109948</v>
      </c>
      <c r="E97" t="s">
        <v>80</v>
      </c>
      <c r="F97">
        <v>18</v>
      </c>
      <c r="G97">
        <v>5</v>
      </c>
      <c r="H97">
        <v>2</v>
      </c>
      <c r="I97">
        <v>5</v>
      </c>
      <c r="J97">
        <v>4</v>
      </c>
      <c r="K97">
        <v>3</v>
      </c>
      <c r="L97">
        <v>4</v>
      </c>
      <c r="M97">
        <v>2</v>
      </c>
      <c r="N97">
        <v>4</v>
      </c>
      <c r="O97">
        <v>1</v>
      </c>
      <c r="P97">
        <f t="shared" si="2"/>
        <v>3.3333333333333335</v>
      </c>
      <c r="Q97">
        <v>5</v>
      </c>
      <c r="R97">
        <v>4</v>
      </c>
      <c r="S97">
        <v>5</v>
      </c>
      <c r="T97">
        <v>3</v>
      </c>
      <c r="U97">
        <v>5</v>
      </c>
      <c r="V97">
        <v>5</v>
      </c>
      <c r="W97">
        <v>5</v>
      </c>
      <c r="X97">
        <v>5</v>
      </c>
      <c r="Y97">
        <v>5</v>
      </c>
      <c r="Z97">
        <v>5</v>
      </c>
      <c r="AA97">
        <v>5</v>
      </c>
      <c r="AB97">
        <v>5</v>
      </c>
      <c r="AC97">
        <v>5</v>
      </c>
      <c r="AD97">
        <v>4</v>
      </c>
      <c r="AE97">
        <v>4</v>
      </c>
      <c r="AF97">
        <v>2</v>
      </c>
      <c r="AG97">
        <v>4</v>
      </c>
      <c r="AH97">
        <v>5</v>
      </c>
      <c r="AI97">
        <v>4</v>
      </c>
      <c r="AJ97">
        <v>4</v>
      </c>
      <c r="AK97">
        <v>5</v>
      </c>
      <c r="AL97">
        <v>4</v>
      </c>
      <c r="AM97">
        <v>5</v>
      </c>
      <c r="AN97">
        <v>4</v>
      </c>
      <c r="AO97">
        <v>5</v>
      </c>
      <c r="AP97">
        <v>5</v>
      </c>
      <c r="AQ97">
        <v>5</v>
      </c>
      <c r="AR97">
        <v>5</v>
      </c>
      <c r="AS97">
        <v>2</v>
      </c>
      <c r="AT97">
        <v>1</v>
      </c>
      <c r="AU97">
        <v>1</v>
      </c>
      <c r="AV97">
        <v>3</v>
      </c>
      <c r="AW97">
        <v>2</v>
      </c>
      <c r="AX97">
        <v>5</v>
      </c>
      <c r="AY97">
        <v>5</v>
      </c>
      <c r="AZ97">
        <v>5</v>
      </c>
      <c r="BA97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3.9166666666666665</v>
      </c>
      <c r="BB97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3.8888888888888888</v>
      </c>
      <c r="BC97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4.666666666666667</v>
      </c>
      <c r="BD97">
        <f>AVERAGE(Table1[[#This Row],[motivationPos05]],Table1[[#This Row],[motivationPos14]],Table1[[#This Row],[motivationPos21]],Table1[[#This Row],[motivationPos27]],Table1[[#This Row],[motivationPos32]],Table1[[#This Row],[motivationPos36]])</f>
        <v>4.5</v>
      </c>
      <c r="BE97">
        <f>AVERAGE(Table1[[#This Row],[attention]:[satisfaction]])</f>
        <v>4.2430555555555554</v>
      </c>
      <c r="BF97">
        <v>5</v>
      </c>
      <c r="BG97">
        <v>1</v>
      </c>
      <c r="BH97">
        <v>5</v>
      </c>
      <c r="BI97">
        <v>5</v>
      </c>
      <c r="BJ97">
        <v>5</v>
      </c>
      <c r="BK97">
        <v>5</v>
      </c>
      <c r="BL97">
        <v>5</v>
      </c>
      <c r="BN97">
        <v>5</v>
      </c>
      <c r="BO97">
        <f t="shared" si="3"/>
        <v>4.5</v>
      </c>
      <c r="BP97" t="s">
        <v>137</v>
      </c>
      <c r="BQ97" t="s">
        <v>74</v>
      </c>
      <c r="BR97" t="s">
        <v>88</v>
      </c>
      <c r="BS97">
        <v>21</v>
      </c>
      <c r="BT97" t="s">
        <v>86</v>
      </c>
      <c r="BU97" t="s">
        <v>138</v>
      </c>
      <c r="BV97" t="s">
        <v>77</v>
      </c>
      <c r="BW97" t="s">
        <v>78</v>
      </c>
      <c r="BY97" t="s">
        <v>151</v>
      </c>
      <c r="BZ97">
        <v>2026</v>
      </c>
    </row>
    <row r="98" spans="1:78" x14ac:dyDescent="0.2">
      <c r="A98" t="s">
        <v>251</v>
      </c>
      <c r="B98">
        <v>1625717793637</v>
      </c>
      <c r="C98">
        <v>1625719943780</v>
      </c>
      <c r="D98">
        <f>Table1[[#This Row],[endTime]]-Table1[[#This Row],[startTime]]</f>
        <v>2150143</v>
      </c>
      <c r="E98" t="s">
        <v>90</v>
      </c>
      <c r="F98">
        <v>18</v>
      </c>
      <c r="G98">
        <v>4</v>
      </c>
      <c r="H98">
        <v>5</v>
      </c>
      <c r="I98">
        <v>5</v>
      </c>
      <c r="J98">
        <v>4</v>
      </c>
      <c r="K98">
        <v>4</v>
      </c>
      <c r="L98">
        <v>4</v>
      </c>
      <c r="M98">
        <v>5</v>
      </c>
      <c r="N98">
        <v>3</v>
      </c>
      <c r="O98">
        <v>5</v>
      </c>
      <c r="P98">
        <f t="shared" si="2"/>
        <v>4.333333333333333</v>
      </c>
      <c r="Q98">
        <v>5</v>
      </c>
      <c r="R98">
        <v>5</v>
      </c>
      <c r="S98">
        <v>5</v>
      </c>
      <c r="T98">
        <v>5</v>
      </c>
      <c r="U98">
        <v>4</v>
      </c>
      <c r="V98">
        <v>5</v>
      </c>
      <c r="W98">
        <v>2</v>
      </c>
      <c r="X98">
        <v>5</v>
      </c>
      <c r="Y98">
        <v>3</v>
      </c>
      <c r="Z98">
        <v>4</v>
      </c>
      <c r="AA98">
        <v>5</v>
      </c>
      <c r="AB98">
        <v>5</v>
      </c>
      <c r="AC98">
        <v>4</v>
      </c>
      <c r="AD98">
        <v>4</v>
      </c>
      <c r="AE98">
        <v>4</v>
      </c>
      <c r="AF98">
        <v>3</v>
      </c>
      <c r="AG98">
        <v>5</v>
      </c>
      <c r="AH98">
        <v>3</v>
      </c>
      <c r="AI98">
        <v>4</v>
      </c>
      <c r="AJ98">
        <v>5</v>
      </c>
      <c r="AK98">
        <v>4</v>
      </c>
      <c r="AL98">
        <v>2</v>
      </c>
      <c r="AM98">
        <v>4</v>
      </c>
      <c r="AN98">
        <v>3</v>
      </c>
      <c r="AO98">
        <v>5</v>
      </c>
      <c r="AP98">
        <v>3</v>
      </c>
      <c r="AQ98">
        <v>3</v>
      </c>
      <c r="AR98">
        <v>4</v>
      </c>
      <c r="AS98">
        <v>4</v>
      </c>
      <c r="AT98">
        <v>2</v>
      </c>
      <c r="AU98">
        <v>5</v>
      </c>
      <c r="AV98">
        <v>4</v>
      </c>
      <c r="AW98">
        <v>2</v>
      </c>
      <c r="AX98">
        <v>5</v>
      </c>
      <c r="AY98">
        <v>4</v>
      </c>
      <c r="AZ98">
        <v>5</v>
      </c>
      <c r="BA98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4.333333333333333</v>
      </c>
      <c r="BB98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3.2222222222222223</v>
      </c>
      <c r="BC98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4.333333333333333</v>
      </c>
      <c r="BD98">
        <f>AVERAGE(Table1[[#This Row],[motivationPos05]],Table1[[#This Row],[motivationPos14]],Table1[[#This Row],[motivationPos21]],Table1[[#This Row],[motivationPos27]],Table1[[#This Row],[motivationPos32]],Table1[[#This Row],[motivationPos36]])</f>
        <v>4</v>
      </c>
      <c r="BE98">
        <f>AVERAGE(Table1[[#This Row],[attention]:[satisfaction]])</f>
        <v>3.9722222222222223</v>
      </c>
      <c r="BF98">
        <v>5</v>
      </c>
      <c r="BG98">
        <v>5</v>
      </c>
      <c r="BH98">
        <v>4</v>
      </c>
      <c r="BI98">
        <v>5</v>
      </c>
      <c r="BJ98">
        <v>4</v>
      </c>
      <c r="BK98">
        <v>5</v>
      </c>
      <c r="BL98">
        <v>5</v>
      </c>
      <c r="BM98">
        <v>5</v>
      </c>
      <c r="BN98">
        <v>5</v>
      </c>
      <c r="BO98">
        <f t="shared" si="3"/>
        <v>4.7777777777777777</v>
      </c>
      <c r="BP98" s="1">
        <v>4777777778</v>
      </c>
      <c r="BQ98" t="s">
        <v>74</v>
      </c>
      <c r="BR98" t="s">
        <v>91</v>
      </c>
      <c r="BS98">
        <v>33</v>
      </c>
      <c r="BT98" t="s">
        <v>86</v>
      </c>
      <c r="BU98" t="s">
        <v>139</v>
      </c>
      <c r="BV98" t="s">
        <v>77</v>
      </c>
      <c r="BW98" t="s">
        <v>78</v>
      </c>
      <c r="BX98" t="s">
        <v>79</v>
      </c>
      <c r="BY98" t="s">
        <v>97</v>
      </c>
      <c r="BZ98">
        <v>2022</v>
      </c>
    </row>
    <row r="99" spans="1:78" x14ac:dyDescent="0.2">
      <c r="A99" t="s">
        <v>252</v>
      </c>
      <c r="B99">
        <v>1625724099893</v>
      </c>
      <c r="C99">
        <v>1625725302904</v>
      </c>
      <c r="D99">
        <f>Table1[[#This Row],[endTime]]-Table1[[#This Row],[startTime]]</f>
        <v>1203011</v>
      </c>
      <c r="E99" t="s">
        <v>73</v>
      </c>
      <c r="F99">
        <v>16</v>
      </c>
      <c r="G99">
        <v>3</v>
      </c>
      <c r="H99">
        <v>3</v>
      </c>
      <c r="I99">
        <v>4</v>
      </c>
      <c r="J99">
        <v>2</v>
      </c>
      <c r="K99">
        <v>3</v>
      </c>
      <c r="L99">
        <v>3</v>
      </c>
      <c r="M99">
        <v>4</v>
      </c>
      <c r="N99">
        <v>3</v>
      </c>
      <c r="O99">
        <v>3</v>
      </c>
      <c r="P99">
        <f t="shared" si="2"/>
        <v>3.1111111111111112</v>
      </c>
      <c r="Q99">
        <v>3</v>
      </c>
      <c r="R99">
        <v>2</v>
      </c>
      <c r="S99">
        <v>4</v>
      </c>
      <c r="T99">
        <v>2</v>
      </c>
      <c r="U99">
        <v>3</v>
      </c>
      <c r="V99">
        <v>3</v>
      </c>
      <c r="W99">
        <v>5</v>
      </c>
      <c r="X99">
        <v>3</v>
      </c>
      <c r="Y99">
        <v>3</v>
      </c>
      <c r="Z99">
        <v>3</v>
      </c>
      <c r="AA99">
        <v>2</v>
      </c>
      <c r="AB99">
        <v>4</v>
      </c>
      <c r="AC99">
        <v>1</v>
      </c>
      <c r="AD99">
        <v>2</v>
      </c>
      <c r="AE99">
        <v>3</v>
      </c>
      <c r="AF99">
        <v>2</v>
      </c>
      <c r="AG99">
        <v>3</v>
      </c>
      <c r="AH99">
        <v>3</v>
      </c>
      <c r="AI99">
        <v>4</v>
      </c>
      <c r="AJ99">
        <v>2</v>
      </c>
      <c r="AK99">
        <v>2</v>
      </c>
      <c r="AL99">
        <v>4</v>
      </c>
      <c r="AM99">
        <v>3</v>
      </c>
      <c r="AN99">
        <v>2</v>
      </c>
      <c r="AO99">
        <v>3</v>
      </c>
      <c r="AP99">
        <v>5</v>
      </c>
      <c r="AQ99">
        <v>5</v>
      </c>
      <c r="AR99">
        <v>3</v>
      </c>
      <c r="AS99">
        <v>5</v>
      </c>
      <c r="AT99">
        <v>3</v>
      </c>
      <c r="AU99">
        <v>5</v>
      </c>
      <c r="AV99">
        <v>4</v>
      </c>
      <c r="AW99">
        <v>2</v>
      </c>
      <c r="AX99">
        <v>5</v>
      </c>
      <c r="AY99">
        <v>4</v>
      </c>
      <c r="AZ99">
        <v>5</v>
      </c>
      <c r="BA99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3.1666666666666665</v>
      </c>
      <c r="BB99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</v>
      </c>
      <c r="BC99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3.4444444444444446</v>
      </c>
      <c r="BD99">
        <f>AVERAGE(Table1[[#This Row],[motivationPos05]],Table1[[#This Row],[motivationPos14]],Table1[[#This Row],[motivationPos21]],Table1[[#This Row],[motivationPos27]],Table1[[#This Row],[motivationPos32]],Table1[[#This Row],[motivationPos36]])</f>
        <v>3.5</v>
      </c>
      <c r="BE99">
        <f>AVERAGE(Table1[[#This Row],[attention]:[satisfaction]])</f>
        <v>3.2777777777777777</v>
      </c>
      <c r="BF99">
        <v>4</v>
      </c>
      <c r="BG99">
        <v>5</v>
      </c>
      <c r="BH99">
        <v>4</v>
      </c>
      <c r="BI99">
        <v>3</v>
      </c>
      <c r="BJ99">
        <v>3</v>
      </c>
      <c r="BK99">
        <v>4</v>
      </c>
      <c r="BL99">
        <v>4</v>
      </c>
      <c r="BM99">
        <v>4</v>
      </c>
      <c r="BN99">
        <v>4</v>
      </c>
      <c r="BO99">
        <f t="shared" si="3"/>
        <v>3.8888888888888888</v>
      </c>
      <c r="BP99" s="1">
        <v>3888888889</v>
      </c>
      <c r="BQ99" t="s">
        <v>74</v>
      </c>
      <c r="BR99" t="s">
        <v>75</v>
      </c>
      <c r="BS99">
        <v>27</v>
      </c>
      <c r="BT99" t="s">
        <v>86</v>
      </c>
      <c r="BU99" t="s">
        <v>113</v>
      </c>
      <c r="BV99" t="s">
        <v>77</v>
      </c>
      <c r="BW99" t="s">
        <v>78</v>
      </c>
      <c r="BX99" t="s">
        <v>79</v>
      </c>
      <c r="BY99" t="s">
        <v>151</v>
      </c>
      <c r="BZ99">
        <v>2025</v>
      </c>
    </row>
    <row r="100" spans="1:78" x14ac:dyDescent="0.2">
      <c r="A100" t="s">
        <v>253</v>
      </c>
      <c r="B100">
        <v>1625761557965</v>
      </c>
      <c r="C100">
        <v>1625762201207</v>
      </c>
      <c r="D100">
        <f>Table1[[#This Row],[endTime]]-Table1[[#This Row],[startTime]]</f>
        <v>643242</v>
      </c>
      <c r="E100" t="s">
        <v>90</v>
      </c>
      <c r="F100">
        <v>14</v>
      </c>
      <c r="G100">
        <v>2</v>
      </c>
      <c r="H100">
        <v>2</v>
      </c>
      <c r="I100">
        <v>3</v>
      </c>
      <c r="J100">
        <v>2</v>
      </c>
      <c r="K100">
        <v>3</v>
      </c>
      <c r="L100">
        <v>3</v>
      </c>
      <c r="M100">
        <v>2</v>
      </c>
      <c r="N100">
        <v>4</v>
      </c>
      <c r="O100">
        <v>4</v>
      </c>
      <c r="P100">
        <f t="shared" si="2"/>
        <v>2.7777777777777777</v>
      </c>
      <c r="Q100">
        <v>3</v>
      </c>
      <c r="R100">
        <v>2</v>
      </c>
      <c r="S100">
        <v>5</v>
      </c>
      <c r="T100">
        <v>2</v>
      </c>
      <c r="U100">
        <v>3</v>
      </c>
      <c r="V100">
        <v>4</v>
      </c>
      <c r="W100">
        <v>5</v>
      </c>
      <c r="X100">
        <v>3</v>
      </c>
      <c r="Z100">
        <v>3</v>
      </c>
      <c r="AA100">
        <v>4</v>
      </c>
      <c r="AB100">
        <v>4</v>
      </c>
      <c r="AC100">
        <v>2</v>
      </c>
      <c r="AD100">
        <v>3</v>
      </c>
      <c r="AE100">
        <v>3</v>
      </c>
      <c r="AF100">
        <v>3</v>
      </c>
      <c r="AG100">
        <v>2</v>
      </c>
      <c r="AH100">
        <v>3</v>
      </c>
      <c r="AI100">
        <v>4</v>
      </c>
      <c r="AJ100">
        <v>3</v>
      </c>
      <c r="AK100">
        <v>2</v>
      </c>
      <c r="AL100">
        <v>3</v>
      </c>
      <c r="AM100">
        <v>2</v>
      </c>
      <c r="AN100">
        <v>2</v>
      </c>
      <c r="AO100">
        <v>2</v>
      </c>
      <c r="AP100">
        <v>3</v>
      </c>
      <c r="AQ100">
        <v>3</v>
      </c>
      <c r="AR100">
        <v>4</v>
      </c>
      <c r="AS100">
        <v>4</v>
      </c>
      <c r="AT100">
        <v>3</v>
      </c>
      <c r="AU100">
        <v>3</v>
      </c>
      <c r="AV100">
        <v>3</v>
      </c>
      <c r="AW100">
        <v>3</v>
      </c>
      <c r="AX100">
        <v>2</v>
      </c>
      <c r="AY100">
        <v>4</v>
      </c>
      <c r="AZ100">
        <v>5</v>
      </c>
      <c r="BA100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3.0833333333333335</v>
      </c>
      <c r="BB100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</v>
      </c>
      <c r="BC100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3.2222222222222223</v>
      </c>
      <c r="BD100">
        <f>AVERAGE(Table1[[#This Row],[motivationPos05]],Table1[[#This Row],[motivationPos14]],Table1[[#This Row],[motivationPos21]],Table1[[#This Row],[motivationPos27]],Table1[[#This Row],[motivationPos32]],Table1[[#This Row],[motivationPos36]])</f>
        <v>3.1666666666666665</v>
      </c>
      <c r="BE100">
        <f>AVERAGE(Table1[[#This Row],[attention]:[satisfaction]])</f>
        <v>3.1180555555555558</v>
      </c>
      <c r="BF100">
        <v>3</v>
      </c>
      <c r="BG100">
        <v>2</v>
      </c>
      <c r="BH100">
        <v>2</v>
      </c>
      <c r="BI100">
        <v>3</v>
      </c>
      <c r="BJ100">
        <v>3</v>
      </c>
      <c r="BK100">
        <v>2</v>
      </c>
      <c r="BL100">
        <v>3</v>
      </c>
      <c r="BM100">
        <v>3</v>
      </c>
      <c r="BN100">
        <v>4</v>
      </c>
      <c r="BO100">
        <f t="shared" si="3"/>
        <v>2.7777777777777777</v>
      </c>
      <c r="BP100" s="1">
        <v>2777777778</v>
      </c>
      <c r="BQ100" t="s">
        <v>74</v>
      </c>
      <c r="BR100" t="s">
        <v>91</v>
      </c>
      <c r="BS100">
        <v>21</v>
      </c>
      <c r="BT100" t="s">
        <v>76</v>
      </c>
      <c r="BU100" t="s">
        <v>140</v>
      </c>
      <c r="BV100" t="s">
        <v>141</v>
      </c>
      <c r="BW100" t="s">
        <v>78</v>
      </c>
      <c r="BX100" t="s">
        <v>79</v>
      </c>
      <c r="BY100" t="s">
        <v>151</v>
      </c>
      <c r="BZ100">
        <v>2025</v>
      </c>
    </row>
    <row r="101" spans="1:78" x14ac:dyDescent="0.2">
      <c r="A101" t="s">
        <v>254</v>
      </c>
      <c r="B101">
        <v>1625762362345</v>
      </c>
      <c r="C101">
        <v>1625764187059</v>
      </c>
      <c r="D101">
        <f>Table1[[#This Row],[endTime]]-Table1[[#This Row],[startTime]]</f>
        <v>1824714</v>
      </c>
      <c r="E101" t="s">
        <v>80</v>
      </c>
      <c r="F101">
        <v>14</v>
      </c>
      <c r="G101">
        <v>3</v>
      </c>
      <c r="H101">
        <v>2</v>
      </c>
      <c r="I101">
        <v>4</v>
      </c>
      <c r="J101">
        <v>3</v>
      </c>
      <c r="K101">
        <v>4</v>
      </c>
      <c r="L101">
        <v>3</v>
      </c>
      <c r="M101">
        <v>1</v>
      </c>
      <c r="N101">
        <v>4</v>
      </c>
      <c r="O101">
        <v>5</v>
      </c>
      <c r="P101">
        <f t="shared" si="2"/>
        <v>3.2222222222222223</v>
      </c>
      <c r="Q101">
        <v>5</v>
      </c>
      <c r="R101">
        <v>3</v>
      </c>
      <c r="S101">
        <v>4</v>
      </c>
      <c r="T101">
        <v>4</v>
      </c>
      <c r="U101">
        <v>5</v>
      </c>
      <c r="V101">
        <v>4</v>
      </c>
      <c r="W101">
        <v>1</v>
      </c>
      <c r="X101">
        <v>5</v>
      </c>
      <c r="Y101">
        <v>5</v>
      </c>
      <c r="Z101">
        <v>5</v>
      </c>
      <c r="AA101">
        <v>5</v>
      </c>
      <c r="AB101">
        <v>5</v>
      </c>
      <c r="AC101">
        <v>5</v>
      </c>
      <c r="AD101">
        <v>5</v>
      </c>
      <c r="AE101">
        <v>5</v>
      </c>
      <c r="AF101">
        <v>5</v>
      </c>
      <c r="AG101">
        <v>5</v>
      </c>
      <c r="AH101">
        <v>4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4</v>
      </c>
      <c r="AO101">
        <v>5</v>
      </c>
      <c r="AP101">
        <v>5</v>
      </c>
      <c r="AQ101">
        <v>4</v>
      </c>
      <c r="AR101">
        <v>5</v>
      </c>
      <c r="AS101">
        <v>5</v>
      </c>
      <c r="AT101">
        <v>3</v>
      </c>
      <c r="AU101">
        <v>5</v>
      </c>
      <c r="AV101">
        <v>5</v>
      </c>
      <c r="AW101">
        <v>5</v>
      </c>
      <c r="AX101">
        <v>5</v>
      </c>
      <c r="AY101">
        <v>3</v>
      </c>
      <c r="AZ101">
        <v>5</v>
      </c>
      <c r="BA101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4.75</v>
      </c>
      <c r="BB101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4.5555555555555554</v>
      </c>
      <c r="BC101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4.1111111111111107</v>
      </c>
      <c r="BD101">
        <f>AVERAGE(Table1[[#This Row],[motivationPos05]],Table1[[#This Row],[motivationPos14]],Table1[[#This Row],[motivationPos21]],Table1[[#This Row],[motivationPos27]],Table1[[#This Row],[motivationPos32]],Table1[[#This Row],[motivationPos36]])</f>
        <v>4.833333333333333</v>
      </c>
      <c r="BE101">
        <f>AVERAGE(Table1[[#This Row],[attention]:[satisfaction]])</f>
        <v>4.5625</v>
      </c>
      <c r="BF101">
        <v>5</v>
      </c>
      <c r="BG101">
        <v>5</v>
      </c>
      <c r="BH101">
        <v>5</v>
      </c>
      <c r="BI101">
        <v>3</v>
      </c>
      <c r="BJ101">
        <v>3</v>
      </c>
      <c r="BK101">
        <v>5</v>
      </c>
      <c r="BL101">
        <v>5</v>
      </c>
      <c r="BM101">
        <v>5</v>
      </c>
      <c r="BN101">
        <v>5</v>
      </c>
      <c r="BO101">
        <f t="shared" si="3"/>
        <v>4.5555555555555554</v>
      </c>
      <c r="BP101" s="1">
        <v>4555555556</v>
      </c>
      <c r="BQ101" t="s">
        <v>74</v>
      </c>
      <c r="BR101" t="s">
        <v>88</v>
      </c>
      <c r="BS101">
        <v>19</v>
      </c>
      <c r="BT101" t="s">
        <v>86</v>
      </c>
      <c r="BU101" t="s">
        <v>142</v>
      </c>
      <c r="BV101" t="s">
        <v>77</v>
      </c>
      <c r="BW101" t="s">
        <v>78</v>
      </c>
      <c r="BX101" t="s">
        <v>79</v>
      </c>
      <c r="BY101" t="s">
        <v>151</v>
      </c>
      <c r="BZ101">
        <v>2026</v>
      </c>
    </row>
    <row r="102" spans="1:78" x14ac:dyDescent="0.2">
      <c r="A102" t="s">
        <v>255</v>
      </c>
      <c r="B102">
        <v>1627486680707</v>
      </c>
      <c r="C102">
        <v>1627487360091</v>
      </c>
      <c r="D102">
        <f>Table1[[#This Row],[endTime]]-Table1[[#This Row],[startTime]]</f>
        <v>679384</v>
      </c>
      <c r="E102" t="s">
        <v>80</v>
      </c>
      <c r="F102">
        <v>16</v>
      </c>
      <c r="G102">
        <v>3</v>
      </c>
      <c r="H102">
        <v>2</v>
      </c>
      <c r="I102">
        <v>4</v>
      </c>
      <c r="J102">
        <v>3</v>
      </c>
      <c r="K102">
        <v>5</v>
      </c>
      <c r="L102">
        <v>4</v>
      </c>
      <c r="M102">
        <v>5</v>
      </c>
      <c r="N102">
        <v>2</v>
      </c>
      <c r="O102">
        <v>3</v>
      </c>
      <c r="P102">
        <f t="shared" si="2"/>
        <v>3.4444444444444446</v>
      </c>
      <c r="Q102">
        <v>5</v>
      </c>
      <c r="R102">
        <v>4</v>
      </c>
      <c r="S102">
        <v>1</v>
      </c>
      <c r="T102">
        <v>2</v>
      </c>
      <c r="U102">
        <v>3</v>
      </c>
      <c r="V102">
        <v>4</v>
      </c>
      <c r="W102">
        <v>1</v>
      </c>
      <c r="X102">
        <v>5</v>
      </c>
      <c r="Y102">
        <v>2</v>
      </c>
      <c r="Z102">
        <v>2</v>
      </c>
      <c r="AA102">
        <v>3</v>
      </c>
      <c r="AB102">
        <v>2</v>
      </c>
      <c r="AC102">
        <v>3</v>
      </c>
      <c r="AD102">
        <v>3</v>
      </c>
      <c r="AE102">
        <v>3</v>
      </c>
      <c r="AF102">
        <v>2</v>
      </c>
      <c r="AG102">
        <v>2</v>
      </c>
      <c r="AH102">
        <v>1</v>
      </c>
      <c r="AI102">
        <v>2</v>
      </c>
      <c r="AJ102">
        <v>5</v>
      </c>
      <c r="AK102">
        <v>3</v>
      </c>
      <c r="AL102">
        <v>2</v>
      </c>
      <c r="AM102">
        <v>2</v>
      </c>
      <c r="AN102">
        <v>1</v>
      </c>
      <c r="AO102">
        <v>3</v>
      </c>
      <c r="AP102">
        <v>4</v>
      </c>
      <c r="AQ102">
        <v>5</v>
      </c>
      <c r="AS102">
        <v>4</v>
      </c>
      <c r="AT102">
        <v>1</v>
      </c>
      <c r="AU102">
        <v>3</v>
      </c>
      <c r="AV102">
        <v>3</v>
      </c>
      <c r="AW102">
        <v>1</v>
      </c>
      <c r="AX102">
        <v>2</v>
      </c>
      <c r="AY102">
        <v>2</v>
      </c>
      <c r="AZ102">
        <v>2</v>
      </c>
      <c r="BA102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3.0909090909090908</v>
      </c>
      <c r="BB102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2.1111111111111112</v>
      </c>
      <c r="BC102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2.3333333333333335</v>
      </c>
      <c r="BD102">
        <f>AVERAGE(Table1[[#This Row],[motivationPos05]],Table1[[#This Row],[motivationPos14]],Table1[[#This Row],[motivationPos21]],Table1[[#This Row],[motivationPos27]],Table1[[#This Row],[motivationPos32]],Table1[[#This Row],[motivationPos36]])</f>
        <v>3.1666666666666665</v>
      </c>
      <c r="BE102">
        <f>AVERAGE(Table1[[#This Row],[attention]:[satisfaction]])</f>
        <v>2.6755050505050506</v>
      </c>
      <c r="BF102">
        <v>5</v>
      </c>
      <c r="BG102">
        <v>5</v>
      </c>
      <c r="BH102">
        <v>3</v>
      </c>
      <c r="BI102">
        <v>2</v>
      </c>
      <c r="BJ102">
        <v>1</v>
      </c>
      <c r="BK102">
        <v>5</v>
      </c>
      <c r="BL102">
        <v>5</v>
      </c>
      <c r="BM102">
        <v>3</v>
      </c>
      <c r="BN102">
        <v>5</v>
      </c>
      <c r="BO102">
        <f t="shared" si="3"/>
        <v>3.7777777777777777</v>
      </c>
      <c r="BP102" s="1">
        <v>3777777778</v>
      </c>
      <c r="BQ102" t="s">
        <v>87</v>
      </c>
      <c r="BR102" t="s">
        <v>75</v>
      </c>
      <c r="BS102">
        <v>23</v>
      </c>
      <c r="BT102" t="s">
        <v>86</v>
      </c>
      <c r="BU102" t="s">
        <v>152</v>
      </c>
      <c r="BV102" t="s">
        <v>77</v>
      </c>
      <c r="BW102" t="s">
        <v>78</v>
      </c>
      <c r="BX102" t="s">
        <v>79</v>
      </c>
      <c r="BY102" t="s">
        <v>151</v>
      </c>
      <c r="BZ102">
        <v>2023</v>
      </c>
    </row>
    <row r="103" spans="1:78" x14ac:dyDescent="0.2">
      <c r="A103" t="s">
        <v>256</v>
      </c>
      <c r="B103">
        <v>1627589451136</v>
      </c>
      <c r="C103">
        <v>1627591058182</v>
      </c>
      <c r="D103">
        <f>Table1[[#This Row],[endTime]]-Table1[[#This Row],[startTime]]</f>
        <v>1607046</v>
      </c>
      <c r="E103" t="s">
        <v>90</v>
      </c>
      <c r="F103">
        <v>15</v>
      </c>
      <c r="G103">
        <v>4</v>
      </c>
      <c r="H103">
        <v>3</v>
      </c>
      <c r="I103">
        <v>4</v>
      </c>
      <c r="J103">
        <v>3</v>
      </c>
      <c r="K103">
        <v>3</v>
      </c>
      <c r="L103">
        <v>3</v>
      </c>
      <c r="M103">
        <v>3</v>
      </c>
      <c r="N103">
        <v>4</v>
      </c>
      <c r="O103">
        <v>3</v>
      </c>
      <c r="P103">
        <f t="shared" si="2"/>
        <v>3.3333333333333335</v>
      </c>
      <c r="Q103">
        <v>4</v>
      </c>
      <c r="R103">
        <v>5</v>
      </c>
      <c r="S103">
        <v>3</v>
      </c>
      <c r="T103">
        <v>4</v>
      </c>
      <c r="U103">
        <v>4</v>
      </c>
      <c r="V103">
        <v>4</v>
      </c>
      <c r="W103">
        <v>3</v>
      </c>
      <c r="X103">
        <v>5</v>
      </c>
      <c r="Y103">
        <v>5</v>
      </c>
      <c r="Z103">
        <v>4</v>
      </c>
      <c r="AA103">
        <v>3</v>
      </c>
      <c r="AB103">
        <v>4</v>
      </c>
      <c r="AC103">
        <v>4</v>
      </c>
      <c r="AD103">
        <v>4</v>
      </c>
      <c r="AE103">
        <v>4</v>
      </c>
      <c r="AF103">
        <v>3</v>
      </c>
      <c r="AG103">
        <v>4</v>
      </c>
      <c r="AH103">
        <v>3</v>
      </c>
      <c r="AI103">
        <v>3</v>
      </c>
      <c r="AJ103">
        <v>4</v>
      </c>
      <c r="AK103">
        <v>4</v>
      </c>
      <c r="AL103">
        <v>4</v>
      </c>
      <c r="AM103">
        <v>4</v>
      </c>
      <c r="AN103">
        <v>3</v>
      </c>
      <c r="AO103">
        <v>4</v>
      </c>
      <c r="AP103">
        <v>3</v>
      </c>
      <c r="AQ103">
        <v>5</v>
      </c>
      <c r="AR103">
        <v>4</v>
      </c>
      <c r="AS103">
        <v>3</v>
      </c>
      <c r="AT103">
        <v>3</v>
      </c>
      <c r="AU103">
        <v>4</v>
      </c>
      <c r="AV103">
        <v>4</v>
      </c>
      <c r="AW103">
        <v>3</v>
      </c>
      <c r="AX103">
        <v>4</v>
      </c>
      <c r="AY103">
        <v>4</v>
      </c>
      <c r="AZ103">
        <v>4</v>
      </c>
      <c r="BA103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3.9166666666666665</v>
      </c>
      <c r="BB103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3.5555555555555554</v>
      </c>
      <c r="BC103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103">
        <f>AVERAGE(Table1[[#This Row],[motivationPos05]],Table1[[#This Row],[motivationPos14]],Table1[[#This Row],[motivationPos21]],Table1[[#This Row],[motivationPos27]],Table1[[#This Row],[motivationPos32]],Table1[[#This Row],[motivationPos36]])</f>
        <v>4.166666666666667</v>
      </c>
      <c r="BE103">
        <f>AVERAGE(Table1[[#This Row],[attention]:[satisfaction]])</f>
        <v>3.8263888888888884</v>
      </c>
      <c r="BF103">
        <v>4</v>
      </c>
      <c r="BG103">
        <v>2</v>
      </c>
      <c r="BH103">
        <v>3</v>
      </c>
      <c r="BI103">
        <v>3</v>
      </c>
      <c r="BJ103">
        <v>2</v>
      </c>
      <c r="BK103">
        <v>4</v>
      </c>
      <c r="BL103">
        <v>3</v>
      </c>
      <c r="BM103">
        <v>4</v>
      </c>
      <c r="BN103">
        <v>4</v>
      </c>
      <c r="BO103">
        <f t="shared" si="3"/>
        <v>3.2222222222222223</v>
      </c>
      <c r="BP103" s="1">
        <v>3222222222</v>
      </c>
      <c r="BQ103" t="s">
        <v>87</v>
      </c>
      <c r="BR103" t="s">
        <v>91</v>
      </c>
      <c r="BS103">
        <v>21</v>
      </c>
      <c r="BT103" t="s">
        <v>86</v>
      </c>
      <c r="BU103" t="s">
        <v>152</v>
      </c>
      <c r="BV103" t="s">
        <v>77</v>
      </c>
      <c r="BW103" t="s">
        <v>78</v>
      </c>
      <c r="BX103" t="s">
        <v>79</v>
      </c>
      <c r="BY103" t="s">
        <v>151</v>
      </c>
      <c r="BZ103">
        <v>2024</v>
      </c>
    </row>
    <row r="104" spans="1:78" x14ac:dyDescent="0.2">
      <c r="A104" t="s">
        <v>257</v>
      </c>
      <c r="B104">
        <v>1627764692423</v>
      </c>
      <c r="C104">
        <v>1627765474397</v>
      </c>
      <c r="D104">
        <f>Table1[[#This Row],[endTime]]-Table1[[#This Row],[startTime]]</f>
        <v>781974</v>
      </c>
      <c r="E104" t="s">
        <v>73</v>
      </c>
      <c r="F104">
        <v>14</v>
      </c>
      <c r="G104">
        <v>5</v>
      </c>
      <c r="H104">
        <v>3</v>
      </c>
      <c r="I104">
        <v>5</v>
      </c>
      <c r="J104">
        <v>4</v>
      </c>
      <c r="K104">
        <v>4</v>
      </c>
      <c r="L104">
        <v>4</v>
      </c>
      <c r="M104">
        <v>3</v>
      </c>
      <c r="N104">
        <v>5</v>
      </c>
      <c r="O104">
        <v>1</v>
      </c>
      <c r="P104">
        <f t="shared" si="2"/>
        <v>3.7777777777777777</v>
      </c>
      <c r="Q104">
        <v>5</v>
      </c>
      <c r="R104">
        <v>3</v>
      </c>
      <c r="S104">
        <v>3</v>
      </c>
      <c r="T104">
        <v>3</v>
      </c>
      <c r="U104">
        <v>4</v>
      </c>
      <c r="V104">
        <v>2</v>
      </c>
      <c r="W104">
        <v>4</v>
      </c>
      <c r="X104">
        <v>3</v>
      </c>
      <c r="Y104">
        <v>3</v>
      </c>
      <c r="Z104">
        <v>3</v>
      </c>
      <c r="AA104">
        <v>3</v>
      </c>
      <c r="AB104">
        <v>4</v>
      </c>
      <c r="AC104">
        <v>4</v>
      </c>
      <c r="AD104">
        <v>2</v>
      </c>
      <c r="AE104">
        <v>3</v>
      </c>
      <c r="AF104">
        <v>1</v>
      </c>
      <c r="AG104">
        <v>3</v>
      </c>
      <c r="AH104">
        <v>3</v>
      </c>
      <c r="AI104">
        <v>2</v>
      </c>
      <c r="AJ104">
        <v>3</v>
      </c>
      <c r="AK104">
        <v>2</v>
      </c>
      <c r="AL104">
        <v>4</v>
      </c>
      <c r="AM104">
        <v>2</v>
      </c>
      <c r="AN104">
        <v>2</v>
      </c>
      <c r="AO104">
        <v>3</v>
      </c>
      <c r="AP104">
        <v>5</v>
      </c>
      <c r="AQ104">
        <v>2</v>
      </c>
      <c r="AR104">
        <v>3</v>
      </c>
      <c r="AS104">
        <v>5</v>
      </c>
      <c r="AT104">
        <v>1</v>
      </c>
      <c r="AU104">
        <v>5</v>
      </c>
      <c r="AV104">
        <v>4</v>
      </c>
      <c r="AW104">
        <v>2</v>
      </c>
      <c r="AX104">
        <v>3</v>
      </c>
      <c r="AY104">
        <v>3</v>
      </c>
      <c r="AZ104">
        <v>3</v>
      </c>
      <c r="BA104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3.4166666666666665</v>
      </c>
      <c r="BB104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2.4444444444444446</v>
      </c>
      <c r="BC104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3.3333333333333335</v>
      </c>
      <c r="BD104">
        <f>AVERAGE(Table1[[#This Row],[motivationPos05]],Table1[[#This Row],[motivationPos14]],Table1[[#This Row],[motivationPos21]],Table1[[#This Row],[motivationPos27]],Table1[[#This Row],[motivationPos32]],Table1[[#This Row],[motivationPos36]])</f>
        <v>2.8333333333333335</v>
      </c>
      <c r="BE104">
        <f>AVERAGE(Table1[[#This Row],[attention]:[satisfaction]])</f>
        <v>3.0069444444444446</v>
      </c>
      <c r="BF104">
        <v>5</v>
      </c>
      <c r="BG104">
        <v>3</v>
      </c>
      <c r="BH104">
        <v>3</v>
      </c>
      <c r="BI104">
        <v>2</v>
      </c>
      <c r="BJ104">
        <v>2</v>
      </c>
      <c r="BK104">
        <v>5</v>
      </c>
      <c r="BL104">
        <v>3</v>
      </c>
      <c r="BM104">
        <v>2</v>
      </c>
      <c r="BN104">
        <v>4</v>
      </c>
      <c r="BO104">
        <f t="shared" si="3"/>
        <v>3.2222222222222223</v>
      </c>
      <c r="BP104" s="1">
        <v>3222222222</v>
      </c>
      <c r="BQ104" t="s">
        <v>74</v>
      </c>
      <c r="BR104" t="s">
        <v>75</v>
      </c>
      <c r="BS104">
        <v>31</v>
      </c>
      <c r="BT104" t="s">
        <v>86</v>
      </c>
      <c r="BU104" t="s">
        <v>152</v>
      </c>
      <c r="BV104" t="s">
        <v>143</v>
      </c>
      <c r="BW104" t="s">
        <v>78</v>
      </c>
      <c r="BX104" t="s">
        <v>79</v>
      </c>
      <c r="BY104" t="s">
        <v>151</v>
      </c>
      <c r="BZ104">
        <v>2023.1</v>
      </c>
    </row>
    <row r="105" spans="1:78" x14ac:dyDescent="0.2">
      <c r="A105" t="s">
        <v>258</v>
      </c>
      <c r="B105">
        <v>1628028983462</v>
      </c>
      <c r="C105">
        <v>1628029701809</v>
      </c>
      <c r="D105">
        <f>Table1[[#This Row],[endTime]]-Table1[[#This Row],[startTime]]</f>
        <v>718347</v>
      </c>
      <c r="E105" t="s">
        <v>80</v>
      </c>
      <c r="F105">
        <v>14</v>
      </c>
      <c r="G105">
        <v>5</v>
      </c>
      <c r="H105">
        <v>1</v>
      </c>
      <c r="I105">
        <v>5</v>
      </c>
      <c r="J105">
        <v>4</v>
      </c>
      <c r="K105">
        <v>4</v>
      </c>
      <c r="L105">
        <v>4</v>
      </c>
      <c r="M105">
        <v>3</v>
      </c>
      <c r="N105">
        <v>4</v>
      </c>
      <c r="O105">
        <v>4</v>
      </c>
      <c r="P105">
        <f t="shared" si="2"/>
        <v>3.7777777777777777</v>
      </c>
      <c r="Q105">
        <v>5</v>
      </c>
      <c r="R105">
        <v>3</v>
      </c>
      <c r="S105">
        <v>2</v>
      </c>
      <c r="T105">
        <v>4</v>
      </c>
      <c r="U105">
        <v>4</v>
      </c>
      <c r="V105">
        <v>2</v>
      </c>
      <c r="W105">
        <v>2</v>
      </c>
      <c r="X105">
        <v>4</v>
      </c>
      <c r="Y105">
        <v>3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4</v>
      </c>
      <c r="AH105">
        <v>3</v>
      </c>
      <c r="AI105">
        <v>4</v>
      </c>
      <c r="AJ105">
        <v>4</v>
      </c>
      <c r="AK105">
        <v>3</v>
      </c>
      <c r="AL105">
        <v>2</v>
      </c>
      <c r="AM105">
        <v>3</v>
      </c>
      <c r="AN105">
        <v>3</v>
      </c>
      <c r="AO105">
        <v>3</v>
      </c>
      <c r="AP105">
        <v>3</v>
      </c>
      <c r="AQ105">
        <v>3</v>
      </c>
      <c r="AR105">
        <v>3</v>
      </c>
      <c r="AS105">
        <v>3</v>
      </c>
      <c r="AT105">
        <v>3</v>
      </c>
      <c r="AU105">
        <v>3</v>
      </c>
      <c r="AV105">
        <v>4</v>
      </c>
      <c r="AW105">
        <v>3</v>
      </c>
      <c r="AX105">
        <v>3</v>
      </c>
      <c r="AY105">
        <v>3</v>
      </c>
      <c r="AZ105">
        <v>3</v>
      </c>
      <c r="BA105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3.4166666666666665</v>
      </c>
      <c r="BB105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3.1111111111111112</v>
      </c>
      <c r="BC105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3.3333333333333335</v>
      </c>
      <c r="BD105">
        <f>AVERAGE(Table1[[#This Row],[motivationPos05]],Table1[[#This Row],[motivationPos14]],Table1[[#This Row],[motivationPos21]],Table1[[#This Row],[motivationPos27]],Table1[[#This Row],[motivationPos32]],Table1[[#This Row],[motivationPos36]])</f>
        <v>3.5</v>
      </c>
      <c r="BE105">
        <f>AVERAGE(Table1[[#This Row],[attention]:[satisfaction]])</f>
        <v>3.3402777777777777</v>
      </c>
      <c r="BF105">
        <v>4</v>
      </c>
      <c r="BG105">
        <v>3</v>
      </c>
      <c r="BH105">
        <v>4</v>
      </c>
      <c r="BI105">
        <v>3</v>
      </c>
      <c r="BJ105">
        <v>5</v>
      </c>
      <c r="BK105">
        <v>3</v>
      </c>
      <c r="BL105">
        <v>3</v>
      </c>
      <c r="BM105">
        <v>2</v>
      </c>
      <c r="BN105">
        <v>4</v>
      </c>
      <c r="BO105">
        <f t="shared" si="3"/>
        <v>3.4444444444444446</v>
      </c>
      <c r="BP105" s="1">
        <v>3444444444</v>
      </c>
      <c r="BQ105" t="s">
        <v>87</v>
      </c>
      <c r="BR105" t="s">
        <v>75</v>
      </c>
      <c r="BS105">
        <v>35</v>
      </c>
      <c r="BT105" t="s">
        <v>141</v>
      </c>
      <c r="BU105" t="s">
        <v>152</v>
      </c>
      <c r="BV105" t="s">
        <v>92</v>
      </c>
      <c r="BW105" t="s">
        <v>78</v>
      </c>
      <c r="BX105" t="s">
        <v>79</v>
      </c>
      <c r="BY105" t="s">
        <v>151</v>
      </c>
      <c r="BZ105">
        <v>2023</v>
      </c>
    </row>
    <row r="106" spans="1:78" x14ac:dyDescent="0.2">
      <c r="A106" t="s">
        <v>259</v>
      </c>
      <c r="B106">
        <v>1628028880721</v>
      </c>
      <c r="C106">
        <v>1628029770036</v>
      </c>
      <c r="D106">
        <f>Table1[[#This Row],[endTime]]-Table1[[#This Row],[startTime]]</f>
        <v>889315</v>
      </c>
      <c r="E106" t="s">
        <v>80</v>
      </c>
      <c r="F106">
        <v>15</v>
      </c>
      <c r="G106">
        <v>2</v>
      </c>
      <c r="H106">
        <v>2</v>
      </c>
      <c r="I106">
        <v>2</v>
      </c>
      <c r="J106">
        <v>1</v>
      </c>
      <c r="K106">
        <v>4</v>
      </c>
      <c r="L106">
        <v>2</v>
      </c>
      <c r="M106">
        <v>3</v>
      </c>
      <c r="N106">
        <v>3</v>
      </c>
      <c r="O106">
        <v>3</v>
      </c>
      <c r="P106">
        <f t="shared" si="2"/>
        <v>2.4444444444444446</v>
      </c>
      <c r="Q106">
        <v>1</v>
      </c>
      <c r="R106">
        <v>5</v>
      </c>
      <c r="S106">
        <v>4</v>
      </c>
      <c r="T106">
        <v>1</v>
      </c>
      <c r="U106">
        <v>5</v>
      </c>
      <c r="V106">
        <v>1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5</v>
      </c>
      <c r="AC106">
        <v>2</v>
      </c>
      <c r="AD106">
        <v>3</v>
      </c>
      <c r="AE106">
        <v>5</v>
      </c>
      <c r="AF106">
        <v>2</v>
      </c>
      <c r="AG106">
        <v>5</v>
      </c>
      <c r="AH106">
        <v>2</v>
      </c>
      <c r="AI106">
        <v>4</v>
      </c>
      <c r="AJ106">
        <v>5</v>
      </c>
      <c r="AK106">
        <v>5</v>
      </c>
      <c r="AL106">
        <v>5</v>
      </c>
      <c r="AM106">
        <v>5</v>
      </c>
      <c r="AN106">
        <v>5</v>
      </c>
      <c r="AO106">
        <v>2</v>
      </c>
      <c r="AP106">
        <v>5</v>
      </c>
      <c r="AQ106">
        <v>5</v>
      </c>
      <c r="AR106">
        <v>5</v>
      </c>
      <c r="AS106">
        <v>5</v>
      </c>
      <c r="AT106">
        <v>1</v>
      </c>
      <c r="AU106">
        <v>5</v>
      </c>
      <c r="AV106">
        <v>5</v>
      </c>
      <c r="AW106">
        <v>3</v>
      </c>
      <c r="AX106">
        <v>4</v>
      </c>
      <c r="AY106">
        <v>2</v>
      </c>
      <c r="AZ106">
        <v>5</v>
      </c>
      <c r="BA106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5</v>
      </c>
      <c r="BB106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3.1111111111111112</v>
      </c>
      <c r="BC106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2.6666666666666665</v>
      </c>
      <c r="BD106">
        <f>AVERAGE(Table1[[#This Row],[motivationPos05]],Table1[[#This Row],[motivationPos14]],Table1[[#This Row],[motivationPos21]],Table1[[#This Row],[motivationPos27]],Table1[[#This Row],[motivationPos32]],Table1[[#This Row],[motivationPos36]])</f>
        <v>4.666666666666667</v>
      </c>
      <c r="BE106">
        <f>AVERAGE(Table1[[#This Row],[attention]:[satisfaction]])</f>
        <v>3.8611111111111107</v>
      </c>
      <c r="BF106">
        <v>5</v>
      </c>
      <c r="BG106">
        <v>1</v>
      </c>
      <c r="BH106">
        <v>2</v>
      </c>
      <c r="BI106">
        <v>4</v>
      </c>
      <c r="BJ106">
        <v>2</v>
      </c>
      <c r="BK106">
        <v>4</v>
      </c>
      <c r="BL106">
        <v>4</v>
      </c>
      <c r="BM106">
        <v>5</v>
      </c>
      <c r="BN106">
        <v>5</v>
      </c>
      <c r="BO106">
        <f t="shared" si="3"/>
        <v>3.5555555555555554</v>
      </c>
      <c r="BP106" s="1">
        <v>3555555556</v>
      </c>
      <c r="BQ106" t="s">
        <v>87</v>
      </c>
      <c r="BR106" t="s">
        <v>75</v>
      </c>
      <c r="BS106">
        <v>19</v>
      </c>
      <c r="BT106" t="s">
        <v>82</v>
      </c>
      <c r="BU106" t="s">
        <v>152</v>
      </c>
      <c r="BV106" t="s">
        <v>77</v>
      </c>
      <c r="BW106" t="s">
        <v>78</v>
      </c>
      <c r="BX106" t="s">
        <v>79</v>
      </c>
      <c r="BY106" t="s">
        <v>151</v>
      </c>
      <c r="BZ106">
        <v>2023</v>
      </c>
    </row>
    <row r="107" spans="1:78" x14ac:dyDescent="0.2">
      <c r="A107" t="s">
        <v>260</v>
      </c>
      <c r="B107">
        <v>1628028882337</v>
      </c>
      <c r="C107">
        <v>1628029827530</v>
      </c>
      <c r="D107">
        <f>Table1[[#This Row],[endTime]]-Table1[[#This Row],[startTime]]</f>
        <v>945193</v>
      </c>
      <c r="E107" t="s">
        <v>80</v>
      </c>
      <c r="F107">
        <v>14</v>
      </c>
      <c r="G107">
        <v>3</v>
      </c>
      <c r="H107">
        <v>4</v>
      </c>
      <c r="I107">
        <v>3</v>
      </c>
      <c r="J107">
        <v>2</v>
      </c>
      <c r="K107">
        <v>2</v>
      </c>
      <c r="L107">
        <v>2</v>
      </c>
      <c r="M107">
        <v>5</v>
      </c>
      <c r="N107">
        <v>4</v>
      </c>
      <c r="O107">
        <v>4</v>
      </c>
      <c r="P107">
        <f t="shared" si="2"/>
        <v>3.2222222222222223</v>
      </c>
      <c r="Q107">
        <v>4</v>
      </c>
      <c r="R107">
        <v>3</v>
      </c>
      <c r="S107">
        <v>3</v>
      </c>
      <c r="T107">
        <v>3</v>
      </c>
      <c r="U107">
        <v>4</v>
      </c>
      <c r="V107">
        <v>4</v>
      </c>
      <c r="W107">
        <v>4</v>
      </c>
      <c r="X107">
        <v>5</v>
      </c>
      <c r="Y107">
        <v>3</v>
      </c>
      <c r="Z107">
        <v>5</v>
      </c>
      <c r="AA107">
        <v>3</v>
      </c>
      <c r="AB107">
        <v>4</v>
      </c>
      <c r="AC107">
        <v>1</v>
      </c>
      <c r="AD107">
        <v>3</v>
      </c>
      <c r="AE107">
        <v>5</v>
      </c>
      <c r="AF107">
        <v>3</v>
      </c>
      <c r="AG107">
        <v>4</v>
      </c>
      <c r="AH107">
        <v>1</v>
      </c>
      <c r="AI107">
        <v>5</v>
      </c>
      <c r="AJ107">
        <v>3</v>
      </c>
      <c r="AK107">
        <v>3</v>
      </c>
      <c r="AL107">
        <v>5</v>
      </c>
      <c r="AM107">
        <v>3</v>
      </c>
      <c r="AN107">
        <v>2</v>
      </c>
      <c r="AO107">
        <v>3</v>
      </c>
      <c r="AP107">
        <v>4</v>
      </c>
      <c r="AQ107">
        <v>5</v>
      </c>
      <c r="AR107">
        <v>4</v>
      </c>
      <c r="AS107">
        <v>2</v>
      </c>
      <c r="AT107">
        <v>5</v>
      </c>
      <c r="AU107">
        <v>4</v>
      </c>
      <c r="AV107">
        <v>5</v>
      </c>
      <c r="AW107">
        <v>4</v>
      </c>
      <c r="AX107">
        <v>4</v>
      </c>
      <c r="AY107">
        <v>3</v>
      </c>
      <c r="AZ107">
        <v>5</v>
      </c>
      <c r="BA107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3.6666666666666665</v>
      </c>
      <c r="BB107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3.5555555555555554</v>
      </c>
      <c r="BC107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3.3333333333333335</v>
      </c>
      <c r="BD107">
        <f>AVERAGE(Table1[[#This Row],[motivationPos05]],Table1[[#This Row],[motivationPos14]],Table1[[#This Row],[motivationPos21]],Table1[[#This Row],[motivationPos27]],Table1[[#This Row],[motivationPos32]],Table1[[#This Row],[motivationPos36]])</f>
        <v>4.166666666666667</v>
      </c>
      <c r="BE107">
        <f>AVERAGE(Table1[[#This Row],[attention]:[satisfaction]])</f>
        <v>3.6805555555555554</v>
      </c>
      <c r="BF107">
        <v>4</v>
      </c>
      <c r="BG107">
        <v>2</v>
      </c>
      <c r="BH107">
        <v>4</v>
      </c>
      <c r="BI107">
        <v>5</v>
      </c>
      <c r="BJ107">
        <v>3</v>
      </c>
      <c r="BK107">
        <v>4</v>
      </c>
      <c r="BL107">
        <v>4</v>
      </c>
      <c r="BM107">
        <v>4</v>
      </c>
      <c r="BN107">
        <v>5</v>
      </c>
      <c r="BO107">
        <f t="shared" si="3"/>
        <v>3.8888888888888888</v>
      </c>
      <c r="BP107" s="1">
        <v>3888888889</v>
      </c>
      <c r="BQ107" t="s">
        <v>87</v>
      </c>
      <c r="BR107" t="s">
        <v>75</v>
      </c>
      <c r="BS107">
        <v>23</v>
      </c>
      <c r="BT107" t="s">
        <v>82</v>
      </c>
      <c r="BU107" t="s">
        <v>152</v>
      </c>
      <c r="BV107" t="s">
        <v>77</v>
      </c>
      <c r="BW107" t="s">
        <v>78</v>
      </c>
      <c r="BX107" t="s">
        <v>79</v>
      </c>
      <c r="BY107" t="s">
        <v>151</v>
      </c>
      <c r="BZ107">
        <v>2023</v>
      </c>
    </row>
    <row r="108" spans="1:78" x14ac:dyDescent="0.2">
      <c r="A108" t="s">
        <v>261</v>
      </c>
      <c r="B108">
        <v>1628028996612</v>
      </c>
      <c r="C108">
        <v>1628029815303</v>
      </c>
      <c r="D108">
        <f>Table1[[#This Row],[endTime]]-Table1[[#This Row],[startTime]]</f>
        <v>818691</v>
      </c>
      <c r="E108" t="s">
        <v>73</v>
      </c>
      <c r="F108">
        <v>13</v>
      </c>
      <c r="G108">
        <v>3</v>
      </c>
      <c r="H108">
        <v>3</v>
      </c>
      <c r="I108">
        <v>3</v>
      </c>
      <c r="J108">
        <v>4</v>
      </c>
      <c r="K108">
        <v>4</v>
      </c>
      <c r="L108">
        <v>4</v>
      </c>
      <c r="M108">
        <v>3</v>
      </c>
      <c r="N108">
        <v>5</v>
      </c>
      <c r="O108">
        <v>4</v>
      </c>
      <c r="P108">
        <f t="shared" si="2"/>
        <v>3.6666666666666665</v>
      </c>
      <c r="Q108">
        <v>5</v>
      </c>
      <c r="R108">
        <v>5</v>
      </c>
      <c r="S108">
        <v>1</v>
      </c>
      <c r="T108">
        <v>5</v>
      </c>
      <c r="U108">
        <v>4</v>
      </c>
      <c r="V108">
        <v>2</v>
      </c>
      <c r="W108">
        <v>3</v>
      </c>
      <c r="X108">
        <v>4</v>
      </c>
      <c r="Y108">
        <v>2</v>
      </c>
      <c r="Z108">
        <v>4</v>
      </c>
      <c r="AA108">
        <v>3</v>
      </c>
      <c r="AB108">
        <v>4</v>
      </c>
      <c r="AC108">
        <v>5</v>
      </c>
      <c r="AD108">
        <v>4</v>
      </c>
      <c r="AE108">
        <v>5</v>
      </c>
      <c r="AF108">
        <v>3</v>
      </c>
      <c r="AG108">
        <v>3</v>
      </c>
      <c r="AH108">
        <v>2</v>
      </c>
      <c r="AI108">
        <v>3</v>
      </c>
      <c r="AJ108">
        <v>3</v>
      </c>
      <c r="AK108">
        <v>3</v>
      </c>
      <c r="AL108">
        <v>3</v>
      </c>
      <c r="AM108">
        <v>3</v>
      </c>
      <c r="AN108">
        <v>3</v>
      </c>
      <c r="AO108">
        <v>4</v>
      </c>
      <c r="AP108">
        <v>5</v>
      </c>
      <c r="AQ108">
        <v>2</v>
      </c>
      <c r="AR108">
        <v>4</v>
      </c>
      <c r="AS108">
        <v>3</v>
      </c>
      <c r="AT108">
        <v>4</v>
      </c>
      <c r="AU108">
        <v>2</v>
      </c>
      <c r="AV108">
        <v>5</v>
      </c>
      <c r="AW108">
        <v>4</v>
      </c>
      <c r="AX108">
        <v>2</v>
      </c>
      <c r="AY108">
        <v>2</v>
      </c>
      <c r="AZ108">
        <v>2</v>
      </c>
      <c r="BA108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3.5</v>
      </c>
      <c r="BB108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3.2222222222222223</v>
      </c>
      <c r="BC108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3.3333333333333335</v>
      </c>
      <c r="BD108">
        <f>AVERAGE(Table1[[#This Row],[motivationPos05]],Table1[[#This Row],[motivationPos14]],Table1[[#This Row],[motivationPos21]],Table1[[#This Row],[motivationPos27]],Table1[[#This Row],[motivationPos32]],Table1[[#This Row],[motivationPos36]])</f>
        <v>3.3333333333333335</v>
      </c>
      <c r="BE108">
        <f>AVERAGE(Table1[[#This Row],[attention]:[satisfaction]])</f>
        <v>3.3472222222222223</v>
      </c>
      <c r="BF108">
        <v>3</v>
      </c>
      <c r="BG108">
        <v>3</v>
      </c>
      <c r="BH108">
        <v>3</v>
      </c>
      <c r="BI108">
        <v>3</v>
      </c>
      <c r="BJ108">
        <v>4</v>
      </c>
      <c r="BK108">
        <v>4</v>
      </c>
      <c r="BL108">
        <v>3</v>
      </c>
      <c r="BM108">
        <v>4</v>
      </c>
      <c r="BN108">
        <v>3</v>
      </c>
      <c r="BO108">
        <f t="shared" si="3"/>
        <v>3.3333333333333335</v>
      </c>
      <c r="BP108" s="1">
        <v>3333333333</v>
      </c>
      <c r="BQ108" t="s">
        <v>87</v>
      </c>
      <c r="BR108" t="s">
        <v>88</v>
      </c>
      <c r="BS108">
        <v>22</v>
      </c>
      <c r="BT108" t="s">
        <v>76</v>
      </c>
      <c r="BU108" t="s">
        <v>140</v>
      </c>
      <c r="BV108" t="s">
        <v>92</v>
      </c>
      <c r="BW108" t="s">
        <v>78</v>
      </c>
      <c r="BX108" t="s">
        <v>79</v>
      </c>
      <c r="BY108" t="s">
        <v>151</v>
      </c>
      <c r="BZ108">
        <v>2023</v>
      </c>
    </row>
    <row r="109" spans="1:78" x14ac:dyDescent="0.2">
      <c r="A109" t="s">
        <v>262</v>
      </c>
      <c r="B109">
        <v>1628028690957</v>
      </c>
      <c r="C109">
        <v>1628029324798</v>
      </c>
      <c r="D109">
        <f>Table1[[#This Row],[endTime]]-Table1[[#This Row],[startTime]]</f>
        <v>633841</v>
      </c>
      <c r="E109" t="s">
        <v>73</v>
      </c>
      <c r="F109">
        <v>13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5</v>
      </c>
      <c r="N109">
        <v>5</v>
      </c>
      <c r="O109">
        <v>1</v>
      </c>
      <c r="P109">
        <f t="shared" si="2"/>
        <v>1.8888888888888888</v>
      </c>
      <c r="Q109">
        <v>1</v>
      </c>
      <c r="R109">
        <v>1</v>
      </c>
      <c r="S109">
        <v>5</v>
      </c>
      <c r="T109">
        <v>3</v>
      </c>
      <c r="U109">
        <v>1</v>
      </c>
      <c r="V109">
        <v>1</v>
      </c>
      <c r="W109">
        <v>5</v>
      </c>
      <c r="X109">
        <v>3</v>
      </c>
      <c r="Y109">
        <v>1</v>
      </c>
      <c r="Z109">
        <v>1</v>
      </c>
      <c r="AA109">
        <v>3</v>
      </c>
      <c r="AB109">
        <v>3</v>
      </c>
      <c r="AC109">
        <v>1</v>
      </c>
      <c r="AD109">
        <v>4</v>
      </c>
      <c r="AE109">
        <v>3</v>
      </c>
      <c r="AF109">
        <v>2</v>
      </c>
      <c r="AG109">
        <v>3</v>
      </c>
      <c r="AH109">
        <v>1</v>
      </c>
      <c r="AI109">
        <v>4</v>
      </c>
      <c r="AJ109">
        <v>1</v>
      </c>
      <c r="AK109">
        <v>1</v>
      </c>
      <c r="AL109">
        <v>1</v>
      </c>
      <c r="AM109">
        <v>2</v>
      </c>
      <c r="AN109">
        <v>1</v>
      </c>
      <c r="AO109">
        <v>1</v>
      </c>
      <c r="AP109">
        <v>5</v>
      </c>
      <c r="AQ109">
        <v>1</v>
      </c>
      <c r="AR109">
        <v>1</v>
      </c>
      <c r="AS109">
        <v>3</v>
      </c>
      <c r="AT109">
        <v>1</v>
      </c>
      <c r="AU109">
        <v>4</v>
      </c>
      <c r="AV109">
        <v>1</v>
      </c>
      <c r="AW109">
        <v>1</v>
      </c>
      <c r="AX109">
        <v>5</v>
      </c>
      <c r="AY109">
        <v>1</v>
      </c>
      <c r="AZ109">
        <v>1</v>
      </c>
      <c r="BA109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2.25</v>
      </c>
      <c r="BB109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1.6666666666666667</v>
      </c>
      <c r="BC109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2.8888888888888888</v>
      </c>
      <c r="BD109">
        <f>AVERAGE(Table1[[#This Row],[motivationPos05]],Table1[[#This Row],[motivationPos14]],Table1[[#This Row],[motivationPos21]],Table1[[#This Row],[motivationPos27]],Table1[[#This Row],[motivationPos32]],Table1[[#This Row],[motivationPos36]])</f>
        <v>1.5</v>
      </c>
      <c r="BE109">
        <f>AVERAGE(Table1[[#This Row],[attention]:[satisfaction]])</f>
        <v>2.0763888888888888</v>
      </c>
      <c r="BF109">
        <v>5</v>
      </c>
      <c r="BG109">
        <v>5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f t="shared" si="3"/>
        <v>1.8888888888888888</v>
      </c>
      <c r="BP109" s="1">
        <v>1888888889</v>
      </c>
      <c r="BQ109" t="s">
        <v>87</v>
      </c>
      <c r="BR109" t="s">
        <v>88</v>
      </c>
      <c r="BS109">
        <v>28</v>
      </c>
      <c r="BT109" t="s">
        <v>86</v>
      </c>
      <c r="BU109" t="s">
        <v>152</v>
      </c>
      <c r="BV109" t="s">
        <v>92</v>
      </c>
      <c r="BW109" t="s">
        <v>78</v>
      </c>
      <c r="BX109" t="s">
        <v>79</v>
      </c>
      <c r="BY109" t="s">
        <v>151</v>
      </c>
      <c r="BZ109">
        <v>2023</v>
      </c>
    </row>
    <row r="110" spans="1:78" x14ac:dyDescent="0.2">
      <c r="A110" t="s">
        <v>263</v>
      </c>
      <c r="B110">
        <v>1628028745934</v>
      </c>
      <c r="C110">
        <v>1628029802370</v>
      </c>
      <c r="D110">
        <f>Table1[[#This Row],[endTime]]-Table1[[#This Row],[startTime]]</f>
        <v>1056436</v>
      </c>
      <c r="E110" t="s">
        <v>90</v>
      </c>
      <c r="F110">
        <v>14</v>
      </c>
      <c r="G110">
        <v>4</v>
      </c>
      <c r="H110">
        <v>3</v>
      </c>
      <c r="I110">
        <v>4</v>
      </c>
      <c r="J110">
        <v>4</v>
      </c>
      <c r="K110">
        <v>4</v>
      </c>
      <c r="L110">
        <v>3</v>
      </c>
      <c r="M110">
        <v>2</v>
      </c>
      <c r="N110">
        <v>3</v>
      </c>
      <c r="O110">
        <v>4</v>
      </c>
      <c r="P110">
        <f t="shared" si="2"/>
        <v>3.4444444444444446</v>
      </c>
      <c r="Q110">
        <v>4</v>
      </c>
      <c r="R110">
        <v>4</v>
      </c>
      <c r="S110">
        <v>2</v>
      </c>
      <c r="T110">
        <v>4</v>
      </c>
      <c r="U110">
        <v>5</v>
      </c>
      <c r="V110">
        <v>3</v>
      </c>
      <c r="W110">
        <v>3</v>
      </c>
      <c r="X110">
        <v>5</v>
      </c>
      <c r="Y110">
        <v>3</v>
      </c>
      <c r="Z110">
        <v>4</v>
      </c>
      <c r="AA110">
        <v>4</v>
      </c>
      <c r="AB110">
        <v>1</v>
      </c>
      <c r="AC110">
        <v>4</v>
      </c>
      <c r="AD110">
        <v>5</v>
      </c>
      <c r="AE110">
        <v>4</v>
      </c>
      <c r="AF110">
        <v>3</v>
      </c>
      <c r="AG110">
        <v>4</v>
      </c>
      <c r="AH110">
        <v>2</v>
      </c>
      <c r="AI110">
        <v>4</v>
      </c>
      <c r="AJ110">
        <v>5</v>
      </c>
      <c r="AK110">
        <v>5</v>
      </c>
      <c r="AL110">
        <v>4</v>
      </c>
      <c r="AM110">
        <v>3</v>
      </c>
      <c r="AN110">
        <v>3</v>
      </c>
      <c r="AO110">
        <v>4</v>
      </c>
      <c r="AP110">
        <v>3</v>
      </c>
      <c r="AQ110">
        <v>4</v>
      </c>
      <c r="AR110">
        <v>3</v>
      </c>
      <c r="AS110">
        <v>3</v>
      </c>
      <c r="AT110">
        <v>1</v>
      </c>
      <c r="AU110">
        <v>5</v>
      </c>
      <c r="AV110">
        <v>4</v>
      </c>
      <c r="AW110">
        <v>2</v>
      </c>
      <c r="AX110">
        <v>1</v>
      </c>
      <c r="AY110">
        <v>3</v>
      </c>
      <c r="AZ110">
        <v>5</v>
      </c>
      <c r="BA110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3.75</v>
      </c>
      <c r="BB110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2.6666666666666665</v>
      </c>
      <c r="BC110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3.2222222222222223</v>
      </c>
      <c r="BD110">
        <f>AVERAGE(Table1[[#This Row],[motivationPos05]],Table1[[#This Row],[motivationPos14]],Table1[[#This Row],[motivationPos21]],Table1[[#This Row],[motivationPos27]],Table1[[#This Row],[motivationPos32]],Table1[[#This Row],[motivationPos36]])</f>
        <v>4.666666666666667</v>
      </c>
      <c r="BE110">
        <f>AVERAGE(Table1[[#This Row],[attention]:[satisfaction]])</f>
        <v>3.5763888888888893</v>
      </c>
      <c r="BF110">
        <v>3</v>
      </c>
      <c r="BG110">
        <v>5</v>
      </c>
      <c r="BH110">
        <v>3</v>
      </c>
      <c r="BI110">
        <v>4</v>
      </c>
      <c r="BJ110">
        <v>3</v>
      </c>
      <c r="BK110">
        <v>2</v>
      </c>
      <c r="BL110">
        <v>2</v>
      </c>
      <c r="BM110">
        <v>3</v>
      </c>
      <c r="BN110">
        <v>3</v>
      </c>
      <c r="BO110">
        <f t="shared" si="3"/>
        <v>3.1111111111111112</v>
      </c>
      <c r="BP110" s="1">
        <v>3111111111</v>
      </c>
      <c r="BQ110" t="s">
        <v>87</v>
      </c>
      <c r="BR110" t="s">
        <v>91</v>
      </c>
      <c r="BS110">
        <v>23</v>
      </c>
      <c r="BT110" t="s">
        <v>76</v>
      </c>
      <c r="BU110" t="s">
        <v>144</v>
      </c>
      <c r="BV110" t="s">
        <v>77</v>
      </c>
      <c r="BW110" t="s">
        <v>78</v>
      </c>
      <c r="BX110" t="s">
        <v>79</v>
      </c>
      <c r="BY110" t="s">
        <v>151</v>
      </c>
      <c r="BZ110">
        <v>2023</v>
      </c>
    </row>
    <row r="111" spans="1:78" x14ac:dyDescent="0.2">
      <c r="A111" t="s">
        <v>264</v>
      </c>
      <c r="B111">
        <v>1628029153453</v>
      </c>
      <c r="C111">
        <v>1628029939341</v>
      </c>
      <c r="D111">
        <f>Table1[[#This Row],[endTime]]-Table1[[#This Row],[startTime]]</f>
        <v>785888</v>
      </c>
      <c r="E111" t="s">
        <v>90</v>
      </c>
      <c r="F111">
        <v>12</v>
      </c>
      <c r="G111">
        <v>3</v>
      </c>
      <c r="H111">
        <v>2</v>
      </c>
      <c r="I111">
        <v>3</v>
      </c>
      <c r="J111">
        <v>5</v>
      </c>
      <c r="K111">
        <v>2</v>
      </c>
      <c r="L111">
        <v>1</v>
      </c>
      <c r="M111">
        <v>5</v>
      </c>
      <c r="N111">
        <v>3</v>
      </c>
      <c r="O111">
        <v>2</v>
      </c>
      <c r="P111">
        <f t="shared" si="2"/>
        <v>2.8888888888888888</v>
      </c>
      <c r="Q111">
        <v>3</v>
      </c>
      <c r="R111">
        <v>5</v>
      </c>
      <c r="S111">
        <v>3</v>
      </c>
      <c r="T111">
        <v>4</v>
      </c>
      <c r="U111">
        <v>5</v>
      </c>
      <c r="V111">
        <v>3</v>
      </c>
      <c r="W111">
        <v>2</v>
      </c>
      <c r="X111">
        <v>5</v>
      </c>
      <c r="Y111">
        <v>4</v>
      </c>
      <c r="Z111">
        <v>4</v>
      </c>
      <c r="AA111">
        <v>5</v>
      </c>
      <c r="AB111">
        <v>3</v>
      </c>
      <c r="AC111">
        <v>3</v>
      </c>
      <c r="AD111">
        <v>4</v>
      </c>
      <c r="AE111">
        <v>5</v>
      </c>
      <c r="AF111">
        <v>5</v>
      </c>
      <c r="AG111">
        <v>4</v>
      </c>
      <c r="AH111">
        <v>3</v>
      </c>
      <c r="AI111">
        <v>4</v>
      </c>
      <c r="AJ111">
        <v>5</v>
      </c>
      <c r="AK111">
        <v>5</v>
      </c>
      <c r="AL111">
        <v>5</v>
      </c>
      <c r="AM111">
        <v>5</v>
      </c>
      <c r="AN111">
        <v>5</v>
      </c>
      <c r="AO111">
        <v>5</v>
      </c>
      <c r="AP111">
        <v>5</v>
      </c>
      <c r="AQ111">
        <v>5</v>
      </c>
      <c r="AR111">
        <v>5</v>
      </c>
      <c r="AS111">
        <v>5</v>
      </c>
      <c r="AT111">
        <v>4</v>
      </c>
      <c r="AU111">
        <v>5</v>
      </c>
      <c r="AV111">
        <v>4</v>
      </c>
      <c r="AW111">
        <v>4</v>
      </c>
      <c r="AX111">
        <v>5</v>
      </c>
      <c r="AY111">
        <v>4</v>
      </c>
      <c r="AZ111">
        <v>5</v>
      </c>
      <c r="BA111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4.75</v>
      </c>
      <c r="BB111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4.1111111111111107</v>
      </c>
      <c r="BC111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111">
        <f>AVERAGE(Table1[[#This Row],[motivationPos05]],Table1[[#This Row],[motivationPos14]],Table1[[#This Row],[motivationPos21]],Table1[[#This Row],[motivationPos27]],Table1[[#This Row],[motivationPos32]],Table1[[#This Row],[motivationPos36]])</f>
        <v>4.666666666666667</v>
      </c>
      <c r="BE111">
        <f>AVERAGE(Table1[[#This Row],[attention]:[satisfaction]])</f>
        <v>4.2986111111111107</v>
      </c>
      <c r="BF111">
        <v>3</v>
      </c>
      <c r="BG111">
        <v>1</v>
      </c>
      <c r="BH111">
        <v>3</v>
      </c>
      <c r="BI111">
        <v>3</v>
      </c>
      <c r="BJ111">
        <v>2</v>
      </c>
      <c r="BK111">
        <v>5</v>
      </c>
      <c r="BL111">
        <v>5</v>
      </c>
      <c r="BM111">
        <v>5</v>
      </c>
      <c r="BN111">
        <v>5</v>
      </c>
      <c r="BO111">
        <f t="shared" si="3"/>
        <v>3.5555555555555554</v>
      </c>
      <c r="BP111" s="1">
        <v>3555555556</v>
      </c>
      <c r="BQ111" t="s">
        <v>87</v>
      </c>
      <c r="BR111" t="s">
        <v>91</v>
      </c>
      <c r="BS111">
        <v>20</v>
      </c>
      <c r="BT111" t="s">
        <v>82</v>
      </c>
      <c r="BU111" t="s">
        <v>140</v>
      </c>
      <c r="BV111" t="s">
        <v>77</v>
      </c>
      <c r="BW111" t="s">
        <v>78</v>
      </c>
      <c r="BX111" t="s">
        <v>79</v>
      </c>
      <c r="BY111" t="s">
        <v>151</v>
      </c>
      <c r="BZ111">
        <v>2024</v>
      </c>
    </row>
    <row r="112" spans="1:78" x14ac:dyDescent="0.2">
      <c r="A112" t="s">
        <v>265</v>
      </c>
      <c r="B112">
        <v>1628029545484</v>
      </c>
      <c r="C112">
        <v>1628030168590</v>
      </c>
      <c r="D112">
        <f>Table1[[#This Row],[endTime]]-Table1[[#This Row],[startTime]]</f>
        <v>623106</v>
      </c>
      <c r="E112" t="s">
        <v>90</v>
      </c>
      <c r="F112">
        <v>11</v>
      </c>
      <c r="G112">
        <v>5</v>
      </c>
      <c r="H112">
        <v>3</v>
      </c>
      <c r="I112">
        <v>4</v>
      </c>
      <c r="J112">
        <v>4</v>
      </c>
      <c r="K112">
        <v>4</v>
      </c>
      <c r="L112">
        <v>4</v>
      </c>
      <c r="M112">
        <v>2</v>
      </c>
      <c r="N112">
        <v>5</v>
      </c>
      <c r="O112">
        <v>5</v>
      </c>
      <c r="P112">
        <f t="shared" si="2"/>
        <v>4</v>
      </c>
      <c r="Q112">
        <v>5</v>
      </c>
      <c r="R112">
        <v>5</v>
      </c>
      <c r="S112">
        <v>1</v>
      </c>
      <c r="T112">
        <v>5</v>
      </c>
      <c r="U112">
        <v>4</v>
      </c>
      <c r="V112">
        <v>5</v>
      </c>
      <c r="W112">
        <v>5</v>
      </c>
      <c r="X112">
        <v>5</v>
      </c>
      <c r="Y112">
        <v>5</v>
      </c>
      <c r="Z112">
        <v>5</v>
      </c>
      <c r="AA112">
        <v>5</v>
      </c>
      <c r="AB112">
        <v>5</v>
      </c>
      <c r="AC112">
        <v>5</v>
      </c>
      <c r="AD112">
        <v>5</v>
      </c>
      <c r="AE112">
        <v>5</v>
      </c>
      <c r="AF112">
        <v>5</v>
      </c>
      <c r="AG112">
        <v>5</v>
      </c>
      <c r="AH112">
        <v>4</v>
      </c>
      <c r="AI112">
        <v>3</v>
      </c>
      <c r="AJ112">
        <v>5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3</v>
      </c>
      <c r="AQ112">
        <v>5</v>
      </c>
      <c r="AR112">
        <v>5</v>
      </c>
      <c r="AS112">
        <v>5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5</v>
      </c>
      <c r="BA112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5</v>
      </c>
      <c r="BB112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4.666666666666667</v>
      </c>
      <c r="BC112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4.333333333333333</v>
      </c>
      <c r="BD112">
        <f>AVERAGE(Table1[[#This Row],[motivationPos05]],Table1[[#This Row],[motivationPos14]],Table1[[#This Row],[motivationPos21]],Table1[[#This Row],[motivationPos27]],Table1[[#This Row],[motivationPos32]],Table1[[#This Row],[motivationPos36]])</f>
        <v>4.833333333333333</v>
      </c>
      <c r="BE112">
        <f>AVERAGE(Table1[[#This Row],[attention]:[satisfaction]])</f>
        <v>4.708333333333333</v>
      </c>
      <c r="BF112">
        <v>5</v>
      </c>
      <c r="BG112">
        <v>4</v>
      </c>
      <c r="BH112">
        <v>5</v>
      </c>
      <c r="BI112">
        <v>4</v>
      </c>
      <c r="BJ112">
        <v>5</v>
      </c>
      <c r="BK112">
        <v>5</v>
      </c>
      <c r="BL112">
        <v>5</v>
      </c>
      <c r="BM112">
        <v>4</v>
      </c>
      <c r="BN112">
        <v>5</v>
      </c>
      <c r="BO112">
        <f t="shared" si="3"/>
        <v>4.666666666666667</v>
      </c>
      <c r="BP112" s="1">
        <v>4666666667</v>
      </c>
      <c r="BQ112" t="s">
        <v>87</v>
      </c>
      <c r="BR112" t="s">
        <v>91</v>
      </c>
      <c r="BS112">
        <v>26</v>
      </c>
      <c r="BT112" t="s">
        <v>82</v>
      </c>
      <c r="BU112" t="s">
        <v>145</v>
      </c>
      <c r="BV112" t="s">
        <v>77</v>
      </c>
      <c r="BW112" t="s">
        <v>78</v>
      </c>
      <c r="BX112" t="s">
        <v>79</v>
      </c>
      <c r="BY112" t="s">
        <v>151</v>
      </c>
      <c r="BZ112">
        <v>2024</v>
      </c>
    </row>
    <row r="113" spans="1:78" x14ac:dyDescent="0.2">
      <c r="A113" t="s">
        <v>266</v>
      </c>
      <c r="B113">
        <v>1628029332956</v>
      </c>
      <c r="C113">
        <v>1628030420960</v>
      </c>
      <c r="D113">
        <f>Table1[[#This Row],[endTime]]-Table1[[#This Row],[startTime]]</f>
        <v>1088004</v>
      </c>
      <c r="E113" t="s">
        <v>90</v>
      </c>
      <c r="F113">
        <v>11</v>
      </c>
      <c r="G113">
        <v>3</v>
      </c>
      <c r="H113">
        <v>3</v>
      </c>
      <c r="I113">
        <v>4</v>
      </c>
      <c r="J113">
        <v>3</v>
      </c>
      <c r="K113">
        <v>2</v>
      </c>
      <c r="L113">
        <v>3</v>
      </c>
      <c r="M113">
        <v>4</v>
      </c>
      <c r="N113">
        <v>5</v>
      </c>
      <c r="O113">
        <v>4</v>
      </c>
      <c r="P113">
        <f t="shared" si="2"/>
        <v>3.4444444444444446</v>
      </c>
      <c r="Q113">
        <v>5</v>
      </c>
      <c r="R113">
        <v>4</v>
      </c>
      <c r="S113">
        <v>2</v>
      </c>
      <c r="T113">
        <v>3</v>
      </c>
      <c r="U113">
        <v>3</v>
      </c>
      <c r="V113">
        <v>2</v>
      </c>
      <c r="W113">
        <v>3</v>
      </c>
      <c r="X113">
        <v>5</v>
      </c>
      <c r="Y113">
        <v>3</v>
      </c>
      <c r="Z113">
        <v>3</v>
      </c>
      <c r="AA113">
        <v>2</v>
      </c>
      <c r="AB113">
        <v>5</v>
      </c>
      <c r="AC113">
        <v>4</v>
      </c>
      <c r="AD113">
        <v>5</v>
      </c>
      <c r="AE113">
        <v>5</v>
      </c>
      <c r="AF113">
        <v>3</v>
      </c>
      <c r="AG113">
        <v>4</v>
      </c>
      <c r="AH113">
        <v>2</v>
      </c>
      <c r="AI113">
        <v>2</v>
      </c>
      <c r="AJ113">
        <v>5</v>
      </c>
      <c r="AK113">
        <v>4</v>
      </c>
      <c r="AL113">
        <v>3</v>
      </c>
      <c r="AM113">
        <v>4</v>
      </c>
      <c r="AN113">
        <v>3</v>
      </c>
      <c r="AO113">
        <v>3</v>
      </c>
      <c r="AP113">
        <v>5</v>
      </c>
      <c r="AQ113">
        <v>3</v>
      </c>
      <c r="AR113">
        <v>3</v>
      </c>
      <c r="AS113">
        <v>3</v>
      </c>
      <c r="AT113">
        <v>2</v>
      </c>
      <c r="AU113">
        <v>5</v>
      </c>
      <c r="AV113">
        <v>3</v>
      </c>
      <c r="AW113">
        <v>3</v>
      </c>
      <c r="AX113">
        <v>2</v>
      </c>
      <c r="AY113">
        <v>2</v>
      </c>
      <c r="AZ113">
        <v>5</v>
      </c>
      <c r="BA113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3.9166666666666665</v>
      </c>
      <c r="BB113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</v>
      </c>
      <c r="BC113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2.8888888888888888</v>
      </c>
      <c r="BD113">
        <f>AVERAGE(Table1[[#This Row],[motivationPos05]],Table1[[#This Row],[motivationPos14]],Table1[[#This Row],[motivationPos21]],Table1[[#This Row],[motivationPos27]],Table1[[#This Row],[motivationPos32]],Table1[[#This Row],[motivationPos36]])</f>
        <v>3.8333333333333335</v>
      </c>
      <c r="BE113">
        <f>AVERAGE(Table1[[#This Row],[attention]:[satisfaction]])</f>
        <v>3.4097222222222223</v>
      </c>
      <c r="BF113">
        <v>2</v>
      </c>
      <c r="BG113">
        <v>4</v>
      </c>
      <c r="BH113">
        <v>3</v>
      </c>
      <c r="BI113">
        <v>2</v>
      </c>
      <c r="BJ113">
        <v>4</v>
      </c>
      <c r="BK113">
        <v>2</v>
      </c>
      <c r="BL113">
        <v>2</v>
      </c>
      <c r="BM113">
        <v>2</v>
      </c>
      <c r="BN113">
        <v>5</v>
      </c>
      <c r="BO113">
        <f t="shared" si="3"/>
        <v>2.8888888888888888</v>
      </c>
      <c r="BP113" s="1">
        <v>2888888889</v>
      </c>
      <c r="BQ113" t="s">
        <v>87</v>
      </c>
      <c r="BR113" t="s">
        <v>91</v>
      </c>
      <c r="BS113">
        <v>23</v>
      </c>
      <c r="BT113" t="s">
        <v>76</v>
      </c>
      <c r="BU113" t="s">
        <v>152</v>
      </c>
      <c r="BV113" t="s">
        <v>77</v>
      </c>
      <c r="BW113" t="s">
        <v>78</v>
      </c>
      <c r="BX113" t="s">
        <v>79</v>
      </c>
      <c r="BY113" t="s">
        <v>151</v>
      </c>
      <c r="BZ113">
        <v>2023</v>
      </c>
    </row>
    <row r="114" spans="1:78" x14ac:dyDescent="0.2">
      <c r="A114" t="s">
        <v>267</v>
      </c>
      <c r="B114">
        <v>1628028756124</v>
      </c>
      <c r="C114">
        <v>1628029356342</v>
      </c>
      <c r="D114">
        <f>Table1[[#This Row],[endTime]]-Table1[[#This Row],[startTime]]</f>
        <v>600218</v>
      </c>
      <c r="E114" t="s">
        <v>90</v>
      </c>
      <c r="F114">
        <v>16</v>
      </c>
      <c r="G114">
        <v>3</v>
      </c>
      <c r="H114">
        <v>2</v>
      </c>
      <c r="I114">
        <v>5</v>
      </c>
      <c r="J114">
        <v>5</v>
      </c>
      <c r="K114">
        <v>3</v>
      </c>
      <c r="L114">
        <v>2</v>
      </c>
      <c r="M114">
        <v>5</v>
      </c>
      <c r="N114">
        <v>3</v>
      </c>
      <c r="O114">
        <v>5</v>
      </c>
      <c r="P114">
        <f t="shared" si="2"/>
        <v>3.6666666666666665</v>
      </c>
      <c r="Q114">
        <v>5</v>
      </c>
      <c r="R114">
        <v>5</v>
      </c>
      <c r="S114">
        <v>5</v>
      </c>
      <c r="T114">
        <v>4</v>
      </c>
      <c r="U114">
        <v>4</v>
      </c>
      <c r="V114">
        <v>5</v>
      </c>
      <c r="W114">
        <v>5</v>
      </c>
      <c r="X114">
        <v>5</v>
      </c>
      <c r="Y114">
        <v>4</v>
      </c>
      <c r="Z114">
        <v>4</v>
      </c>
      <c r="AA114">
        <v>4</v>
      </c>
      <c r="AB114">
        <v>5</v>
      </c>
      <c r="AC114">
        <v>3</v>
      </c>
      <c r="AD114">
        <v>4</v>
      </c>
      <c r="AE114">
        <v>5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5</v>
      </c>
      <c r="AL114">
        <v>5</v>
      </c>
      <c r="AM114">
        <v>5</v>
      </c>
      <c r="AN114">
        <v>2</v>
      </c>
      <c r="AO114">
        <v>1</v>
      </c>
      <c r="AP114">
        <v>4</v>
      </c>
      <c r="AQ114">
        <v>3</v>
      </c>
      <c r="AR114">
        <v>5</v>
      </c>
      <c r="AS114">
        <v>5</v>
      </c>
      <c r="AT114">
        <v>1</v>
      </c>
      <c r="AU114">
        <v>5</v>
      </c>
      <c r="AV114">
        <v>4</v>
      </c>
      <c r="AW114">
        <v>3</v>
      </c>
      <c r="AX114">
        <v>5</v>
      </c>
      <c r="AY114">
        <v>4</v>
      </c>
      <c r="AZ114">
        <v>5</v>
      </c>
      <c r="BA114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4.583333333333333</v>
      </c>
      <c r="BB114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3.5555555555555554</v>
      </c>
      <c r="BC114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4.1111111111111107</v>
      </c>
      <c r="BD114">
        <f>AVERAGE(Table1[[#This Row],[motivationPos05]],Table1[[#This Row],[motivationPos14]],Table1[[#This Row],[motivationPos21]],Table1[[#This Row],[motivationPos27]],Table1[[#This Row],[motivationPos32]],Table1[[#This Row],[motivationPos36]])</f>
        <v>4.166666666666667</v>
      </c>
      <c r="BE114">
        <f>AVERAGE(Table1[[#This Row],[attention]:[satisfaction]])</f>
        <v>4.104166666666667</v>
      </c>
      <c r="BF114">
        <v>5</v>
      </c>
      <c r="BG114">
        <v>2</v>
      </c>
      <c r="BH114">
        <v>4</v>
      </c>
      <c r="BI114">
        <v>4</v>
      </c>
      <c r="BJ114">
        <v>3</v>
      </c>
      <c r="BK114">
        <v>5</v>
      </c>
      <c r="BL114">
        <v>4</v>
      </c>
      <c r="BM114">
        <v>4</v>
      </c>
      <c r="BN114">
        <v>4</v>
      </c>
      <c r="BO114">
        <f t="shared" si="3"/>
        <v>3.8888888888888888</v>
      </c>
      <c r="BP114" s="1">
        <v>3888888889</v>
      </c>
      <c r="BQ114" t="s">
        <v>87</v>
      </c>
      <c r="BR114" t="s">
        <v>91</v>
      </c>
      <c r="BS114">
        <v>21</v>
      </c>
      <c r="BT114" t="s">
        <v>86</v>
      </c>
      <c r="BU114" t="s">
        <v>146</v>
      </c>
      <c r="BV114" t="s">
        <v>77</v>
      </c>
      <c r="BW114" t="s">
        <v>78</v>
      </c>
      <c r="BX114" t="s">
        <v>79</v>
      </c>
      <c r="BY114" t="s">
        <v>151</v>
      </c>
      <c r="BZ114">
        <v>2021</v>
      </c>
    </row>
    <row r="115" spans="1:78" x14ac:dyDescent="0.2">
      <c r="A115" t="s">
        <v>268</v>
      </c>
      <c r="B115">
        <v>1628030537204</v>
      </c>
      <c r="C115">
        <v>1628037263135</v>
      </c>
      <c r="D115">
        <f>Table1[[#This Row],[endTime]]-Table1[[#This Row],[startTime]]</f>
        <v>6725931</v>
      </c>
      <c r="E115" t="s">
        <v>80</v>
      </c>
      <c r="F115">
        <v>14</v>
      </c>
      <c r="G115">
        <v>3</v>
      </c>
      <c r="H115">
        <v>1</v>
      </c>
      <c r="I115">
        <v>4</v>
      </c>
      <c r="J115">
        <v>3</v>
      </c>
      <c r="K115">
        <v>4</v>
      </c>
      <c r="L115">
        <v>4</v>
      </c>
      <c r="M115">
        <v>4</v>
      </c>
      <c r="N115">
        <v>1</v>
      </c>
      <c r="O115">
        <v>4</v>
      </c>
      <c r="P115">
        <f t="shared" si="2"/>
        <v>3.1111111111111112</v>
      </c>
      <c r="Q115">
        <v>4</v>
      </c>
      <c r="R115">
        <v>5</v>
      </c>
      <c r="S115">
        <v>2</v>
      </c>
      <c r="T115">
        <v>4</v>
      </c>
      <c r="U115">
        <v>5</v>
      </c>
      <c r="V115">
        <v>4</v>
      </c>
      <c r="W115">
        <v>5</v>
      </c>
      <c r="X115">
        <v>5</v>
      </c>
      <c r="Y115">
        <v>3</v>
      </c>
      <c r="Z115">
        <v>5</v>
      </c>
      <c r="AA115">
        <v>5</v>
      </c>
      <c r="AB115">
        <v>4</v>
      </c>
      <c r="AC115">
        <v>4</v>
      </c>
      <c r="AD115">
        <v>4</v>
      </c>
      <c r="AE115">
        <v>5</v>
      </c>
      <c r="AF115">
        <v>5</v>
      </c>
      <c r="AG115">
        <v>5</v>
      </c>
      <c r="AH115">
        <v>2</v>
      </c>
      <c r="AI115">
        <v>4</v>
      </c>
      <c r="AJ115">
        <v>5</v>
      </c>
      <c r="AK115">
        <v>5</v>
      </c>
      <c r="AL115">
        <v>5</v>
      </c>
      <c r="AM115">
        <v>5</v>
      </c>
      <c r="AN115">
        <v>5</v>
      </c>
      <c r="AO115">
        <v>4</v>
      </c>
      <c r="AP115">
        <v>5</v>
      </c>
      <c r="AQ115">
        <v>4</v>
      </c>
      <c r="AR115">
        <v>5</v>
      </c>
      <c r="AS115">
        <v>5</v>
      </c>
      <c r="AT115">
        <v>3</v>
      </c>
      <c r="AU115">
        <v>5</v>
      </c>
      <c r="AV115">
        <v>5</v>
      </c>
      <c r="AW115">
        <v>4</v>
      </c>
      <c r="AX115">
        <v>5</v>
      </c>
      <c r="AY115">
        <v>4</v>
      </c>
      <c r="AZ115">
        <v>5</v>
      </c>
      <c r="BA115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4.916666666666667</v>
      </c>
      <c r="BB115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4</v>
      </c>
      <c r="BC115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4</v>
      </c>
      <c r="BD115">
        <f>AVERAGE(Table1[[#This Row],[motivationPos05]],Table1[[#This Row],[motivationPos14]],Table1[[#This Row],[motivationPos21]],Table1[[#This Row],[motivationPos27]],Table1[[#This Row],[motivationPos32]],Table1[[#This Row],[motivationPos36]])</f>
        <v>4.666666666666667</v>
      </c>
      <c r="BE115">
        <f>AVERAGE(Table1[[#This Row],[attention]:[satisfaction]])</f>
        <v>4.3958333333333339</v>
      </c>
      <c r="BF115">
        <v>3</v>
      </c>
      <c r="BG115">
        <v>4</v>
      </c>
      <c r="BH115">
        <v>4</v>
      </c>
      <c r="BI115">
        <v>3</v>
      </c>
      <c r="BJ115">
        <v>2</v>
      </c>
      <c r="BK115">
        <v>4</v>
      </c>
      <c r="BL115">
        <v>4</v>
      </c>
      <c r="BM115">
        <v>5</v>
      </c>
      <c r="BN115">
        <v>5</v>
      </c>
      <c r="BO115">
        <f t="shared" si="3"/>
        <v>3.7777777777777777</v>
      </c>
      <c r="BP115" s="1">
        <v>3777777778</v>
      </c>
      <c r="BQ115" t="s">
        <v>87</v>
      </c>
      <c r="BR115" t="s">
        <v>75</v>
      </c>
      <c r="BS115">
        <v>21</v>
      </c>
      <c r="BT115" t="s">
        <v>82</v>
      </c>
      <c r="BU115" t="s">
        <v>152</v>
      </c>
      <c r="BV115" t="s">
        <v>77</v>
      </c>
      <c r="BW115" t="s">
        <v>78</v>
      </c>
      <c r="BX115" t="s">
        <v>79</v>
      </c>
      <c r="BY115" t="s">
        <v>151</v>
      </c>
      <c r="BZ115">
        <v>2023</v>
      </c>
    </row>
    <row r="116" spans="1:78" x14ac:dyDescent="0.2">
      <c r="A116" t="s">
        <v>269</v>
      </c>
      <c r="B116">
        <v>1628083930111</v>
      </c>
      <c r="C116">
        <v>1628084495884</v>
      </c>
      <c r="D116">
        <f>Table1[[#This Row],[endTime]]-Table1[[#This Row],[startTime]]</f>
        <v>565773</v>
      </c>
      <c r="E116" t="s">
        <v>80</v>
      </c>
      <c r="F116">
        <v>16</v>
      </c>
      <c r="G116">
        <v>5</v>
      </c>
      <c r="H116">
        <v>3</v>
      </c>
      <c r="I116">
        <v>3</v>
      </c>
      <c r="J116">
        <v>1</v>
      </c>
      <c r="K116">
        <v>3</v>
      </c>
      <c r="L116">
        <v>1</v>
      </c>
      <c r="M116">
        <v>1</v>
      </c>
      <c r="N116">
        <v>5</v>
      </c>
      <c r="O116">
        <v>4</v>
      </c>
      <c r="P116">
        <f t="shared" si="2"/>
        <v>2.8888888888888888</v>
      </c>
      <c r="Q116">
        <v>5</v>
      </c>
      <c r="R116">
        <v>4</v>
      </c>
      <c r="S116">
        <v>5</v>
      </c>
      <c r="T116">
        <v>3</v>
      </c>
      <c r="U116">
        <v>5</v>
      </c>
      <c r="V116">
        <v>4</v>
      </c>
      <c r="W116">
        <v>3</v>
      </c>
      <c r="X116">
        <v>5</v>
      </c>
      <c r="Y116">
        <v>5</v>
      </c>
      <c r="Z116">
        <v>4</v>
      </c>
      <c r="AA116">
        <v>4</v>
      </c>
      <c r="AB116">
        <v>5</v>
      </c>
      <c r="AC116">
        <v>4</v>
      </c>
      <c r="AD116">
        <v>5</v>
      </c>
      <c r="AE116">
        <v>5</v>
      </c>
      <c r="AF116">
        <v>4</v>
      </c>
      <c r="AG116">
        <v>4</v>
      </c>
      <c r="AH116">
        <v>3</v>
      </c>
      <c r="AI116">
        <v>5</v>
      </c>
      <c r="AJ116">
        <v>5</v>
      </c>
      <c r="AK116">
        <v>5</v>
      </c>
      <c r="AL116">
        <v>5</v>
      </c>
      <c r="AM116">
        <v>4</v>
      </c>
      <c r="AN116">
        <v>3</v>
      </c>
      <c r="AO116">
        <v>4</v>
      </c>
      <c r="AP116">
        <v>5</v>
      </c>
      <c r="AQ116">
        <v>5</v>
      </c>
      <c r="AR116">
        <v>4</v>
      </c>
      <c r="AS116">
        <v>4</v>
      </c>
      <c r="AT116">
        <v>1</v>
      </c>
      <c r="AU116">
        <v>5</v>
      </c>
      <c r="AV116">
        <v>5</v>
      </c>
      <c r="AW116">
        <v>5</v>
      </c>
      <c r="AX116">
        <v>3</v>
      </c>
      <c r="AY116">
        <v>2</v>
      </c>
      <c r="AZ116">
        <v>4</v>
      </c>
      <c r="BA116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4.416666666666667</v>
      </c>
      <c r="BB116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3.8888888888888888</v>
      </c>
      <c r="BC116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3.7777777777777777</v>
      </c>
      <c r="BD116">
        <f>AVERAGE(Table1[[#This Row],[motivationPos05]],Table1[[#This Row],[motivationPos14]],Table1[[#This Row],[motivationPos21]],Table1[[#This Row],[motivationPos27]],Table1[[#This Row],[motivationPos32]],Table1[[#This Row],[motivationPos36]])</f>
        <v>4.833333333333333</v>
      </c>
      <c r="BE116">
        <f>AVERAGE(Table1[[#This Row],[attention]:[satisfaction]])</f>
        <v>4.2291666666666661</v>
      </c>
      <c r="BF116">
        <v>5</v>
      </c>
      <c r="BG116">
        <v>1</v>
      </c>
      <c r="BH116">
        <v>3</v>
      </c>
      <c r="BI116">
        <v>5</v>
      </c>
      <c r="BJ116">
        <v>5</v>
      </c>
      <c r="BK116">
        <v>5</v>
      </c>
      <c r="BL116">
        <v>4</v>
      </c>
      <c r="BM116">
        <v>4</v>
      </c>
      <c r="BN116">
        <v>5</v>
      </c>
      <c r="BO116">
        <f t="shared" si="3"/>
        <v>4.1111111111111107</v>
      </c>
      <c r="BP116" s="1">
        <v>4111111111</v>
      </c>
      <c r="BQ116" t="s">
        <v>87</v>
      </c>
      <c r="BR116" t="s">
        <v>75</v>
      </c>
      <c r="BS116">
        <v>20</v>
      </c>
      <c r="BT116" t="s">
        <v>86</v>
      </c>
      <c r="BU116" t="s">
        <v>152</v>
      </c>
      <c r="BV116" t="s">
        <v>77</v>
      </c>
      <c r="BW116" t="s">
        <v>78</v>
      </c>
      <c r="BX116" t="s">
        <v>79</v>
      </c>
      <c r="BY116" t="s">
        <v>151</v>
      </c>
      <c r="BZ116">
        <v>-2</v>
      </c>
    </row>
    <row r="117" spans="1:78" x14ac:dyDescent="0.2">
      <c r="A117" t="s">
        <v>270</v>
      </c>
      <c r="B117">
        <v>1628084143991</v>
      </c>
      <c r="C117">
        <v>1628084597460</v>
      </c>
      <c r="D117">
        <f>Table1[[#This Row],[endTime]]-Table1[[#This Row],[startTime]]</f>
        <v>453469</v>
      </c>
      <c r="E117" t="s">
        <v>90</v>
      </c>
      <c r="F117">
        <v>10</v>
      </c>
      <c r="G117">
        <v>4</v>
      </c>
      <c r="H117">
        <v>3</v>
      </c>
      <c r="I117">
        <v>4</v>
      </c>
      <c r="J117">
        <v>3</v>
      </c>
      <c r="K117">
        <v>3</v>
      </c>
      <c r="L117">
        <v>4</v>
      </c>
      <c r="M117">
        <v>1</v>
      </c>
      <c r="N117">
        <v>4</v>
      </c>
      <c r="O117">
        <v>3</v>
      </c>
      <c r="P117">
        <f t="shared" si="2"/>
        <v>3.2222222222222223</v>
      </c>
      <c r="Q117">
        <v>5</v>
      </c>
      <c r="R117">
        <v>4</v>
      </c>
      <c r="S117">
        <v>2</v>
      </c>
      <c r="T117">
        <v>4</v>
      </c>
      <c r="U117">
        <v>4</v>
      </c>
      <c r="V117">
        <v>4</v>
      </c>
      <c r="W117">
        <v>2</v>
      </c>
      <c r="X117">
        <v>4</v>
      </c>
      <c r="Y117">
        <v>4</v>
      </c>
      <c r="Z117">
        <v>4</v>
      </c>
      <c r="AA117">
        <v>3</v>
      </c>
      <c r="AB117">
        <v>2</v>
      </c>
      <c r="AC117">
        <v>4</v>
      </c>
      <c r="AD117">
        <v>4</v>
      </c>
      <c r="AE117">
        <v>2</v>
      </c>
      <c r="AF117">
        <v>4</v>
      </c>
      <c r="AG117">
        <v>4</v>
      </c>
      <c r="AH117">
        <v>4</v>
      </c>
      <c r="AI117">
        <v>2</v>
      </c>
      <c r="AJ117">
        <v>4</v>
      </c>
      <c r="AK117">
        <v>4</v>
      </c>
      <c r="AL117">
        <v>1</v>
      </c>
      <c r="AM117">
        <v>5</v>
      </c>
      <c r="AN117">
        <v>5</v>
      </c>
      <c r="AO117">
        <v>5</v>
      </c>
      <c r="AP117">
        <v>2</v>
      </c>
      <c r="AQ117">
        <v>4</v>
      </c>
      <c r="AR117">
        <v>4</v>
      </c>
      <c r="AS117">
        <v>2</v>
      </c>
      <c r="AT117">
        <v>4</v>
      </c>
      <c r="AU117">
        <v>2</v>
      </c>
      <c r="AV117">
        <v>4</v>
      </c>
      <c r="AW117">
        <v>4</v>
      </c>
      <c r="AX117">
        <v>2</v>
      </c>
      <c r="AY117">
        <v>4</v>
      </c>
      <c r="AZ117">
        <v>4</v>
      </c>
      <c r="BA117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3.0833333333333335</v>
      </c>
      <c r="BB117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3.8888888888888888</v>
      </c>
      <c r="BC117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3.3333333333333335</v>
      </c>
      <c r="BD117">
        <f>AVERAGE(Table1[[#This Row],[motivationPos05]],Table1[[#This Row],[motivationPos14]],Table1[[#This Row],[motivationPos21]],Table1[[#This Row],[motivationPos27]],Table1[[#This Row],[motivationPos32]],Table1[[#This Row],[motivationPos36]])</f>
        <v>4</v>
      </c>
      <c r="BE117">
        <f>AVERAGE(Table1[[#This Row],[attention]:[satisfaction]])</f>
        <v>3.5763888888888888</v>
      </c>
      <c r="BF117">
        <v>4</v>
      </c>
      <c r="BG117">
        <v>4</v>
      </c>
      <c r="BH117">
        <v>4</v>
      </c>
      <c r="BI117">
        <v>4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f t="shared" si="3"/>
        <v>4</v>
      </c>
      <c r="BP117">
        <v>4</v>
      </c>
      <c r="BQ117" t="s">
        <v>87</v>
      </c>
      <c r="BR117" t="s">
        <v>91</v>
      </c>
      <c r="BS117">
        <v>23</v>
      </c>
      <c r="BT117" t="s">
        <v>76</v>
      </c>
      <c r="BU117" t="s">
        <v>147</v>
      </c>
      <c r="BV117" t="s">
        <v>77</v>
      </c>
      <c r="BW117" t="s">
        <v>78</v>
      </c>
      <c r="BX117" t="s">
        <v>79</v>
      </c>
      <c r="BY117" t="s">
        <v>151</v>
      </c>
    </row>
    <row r="118" spans="1:78" x14ac:dyDescent="0.2">
      <c r="A118" t="s">
        <v>271</v>
      </c>
      <c r="B118">
        <v>1628083958999</v>
      </c>
      <c r="C118">
        <v>1628084562868</v>
      </c>
      <c r="D118">
        <f>Table1[[#This Row],[endTime]]-Table1[[#This Row],[startTime]]</f>
        <v>603869</v>
      </c>
      <c r="E118" t="s">
        <v>80</v>
      </c>
      <c r="F118">
        <v>15</v>
      </c>
      <c r="G118">
        <v>3</v>
      </c>
      <c r="H118">
        <v>3</v>
      </c>
      <c r="I118">
        <v>4</v>
      </c>
      <c r="J118">
        <v>4</v>
      </c>
      <c r="K118">
        <v>4</v>
      </c>
      <c r="L118">
        <v>4</v>
      </c>
      <c r="M118">
        <v>2</v>
      </c>
      <c r="N118">
        <v>3</v>
      </c>
      <c r="O118">
        <v>3</v>
      </c>
      <c r="P118">
        <f t="shared" si="2"/>
        <v>3.3333333333333335</v>
      </c>
      <c r="Q118">
        <v>5</v>
      </c>
      <c r="R118">
        <v>3</v>
      </c>
      <c r="S118">
        <v>1</v>
      </c>
      <c r="T118">
        <v>4</v>
      </c>
      <c r="U118">
        <v>3</v>
      </c>
      <c r="V118">
        <v>2</v>
      </c>
      <c r="W118">
        <v>1</v>
      </c>
      <c r="X118">
        <v>4</v>
      </c>
      <c r="Y118">
        <v>5</v>
      </c>
      <c r="Z118">
        <v>4</v>
      </c>
      <c r="AA118">
        <v>4</v>
      </c>
      <c r="AB118">
        <v>1</v>
      </c>
      <c r="AC118">
        <v>2</v>
      </c>
      <c r="AD118">
        <v>2</v>
      </c>
      <c r="AE118">
        <v>2</v>
      </c>
      <c r="AF118">
        <v>3</v>
      </c>
      <c r="AG118">
        <v>3</v>
      </c>
      <c r="AH118">
        <v>3</v>
      </c>
      <c r="AI118">
        <v>3</v>
      </c>
      <c r="AJ118">
        <v>3</v>
      </c>
      <c r="AK118">
        <v>2</v>
      </c>
      <c r="AL118">
        <v>1</v>
      </c>
      <c r="AM118">
        <v>3</v>
      </c>
      <c r="AN118">
        <v>1</v>
      </c>
      <c r="AO118">
        <v>2</v>
      </c>
      <c r="AP118">
        <v>4</v>
      </c>
      <c r="AQ118">
        <v>2</v>
      </c>
      <c r="AR118">
        <v>3</v>
      </c>
      <c r="AS118">
        <v>2</v>
      </c>
      <c r="AT118">
        <v>2</v>
      </c>
      <c r="AU118">
        <v>4</v>
      </c>
      <c r="AV118">
        <v>2</v>
      </c>
      <c r="AW118">
        <v>2</v>
      </c>
      <c r="AX118">
        <v>1</v>
      </c>
      <c r="AY118">
        <v>2</v>
      </c>
      <c r="AZ118">
        <v>2</v>
      </c>
      <c r="BA118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2.5833333333333335</v>
      </c>
      <c r="BB118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3.1111111111111112</v>
      </c>
      <c r="BC118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2.3333333333333335</v>
      </c>
      <c r="BD118">
        <f>AVERAGE(Table1[[#This Row],[motivationPos05]],Table1[[#This Row],[motivationPos14]],Table1[[#This Row],[motivationPos21]],Table1[[#This Row],[motivationPos27]],Table1[[#This Row],[motivationPos32]],Table1[[#This Row],[motivationPos36]])</f>
        <v>2.1666666666666665</v>
      </c>
      <c r="BE118">
        <f>AVERAGE(Table1[[#This Row],[attention]:[satisfaction]])</f>
        <v>2.5486111111111112</v>
      </c>
      <c r="BF118">
        <v>5</v>
      </c>
      <c r="BG118">
        <v>2</v>
      </c>
      <c r="BH118">
        <v>2</v>
      </c>
      <c r="BI118">
        <v>2</v>
      </c>
      <c r="BJ118">
        <v>3</v>
      </c>
      <c r="BK118">
        <v>2</v>
      </c>
      <c r="BL118">
        <v>4</v>
      </c>
      <c r="BM118">
        <v>1</v>
      </c>
      <c r="BN118">
        <v>2</v>
      </c>
      <c r="BO118">
        <f t="shared" si="3"/>
        <v>2.5555555555555554</v>
      </c>
      <c r="BP118" s="1">
        <v>2555555556</v>
      </c>
      <c r="BQ118" t="s">
        <v>87</v>
      </c>
      <c r="BR118" t="s">
        <v>75</v>
      </c>
      <c r="BS118">
        <v>24</v>
      </c>
      <c r="BT118" t="s">
        <v>86</v>
      </c>
      <c r="BU118" t="s">
        <v>152</v>
      </c>
      <c r="BV118" t="s">
        <v>77</v>
      </c>
      <c r="BW118" t="s">
        <v>78</v>
      </c>
      <c r="BX118" t="s">
        <v>79</v>
      </c>
      <c r="BY118" t="s">
        <v>151</v>
      </c>
      <c r="BZ118">
        <v>2023</v>
      </c>
    </row>
    <row r="119" spans="1:78" x14ac:dyDescent="0.2">
      <c r="A119" t="s">
        <v>272</v>
      </c>
      <c r="B119">
        <v>1628083952578</v>
      </c>
      <c r="C119">
        <v>1628084629093</v>
      </c>
      <c r="D119">
        <f>Table1[[#This Row],[endTime]]-Table1[[#This Row],[startTime]]</f>
        <v>676515</v>
      </c>
      <c r="E119" t="s">
        <v>80</v>
      </c>
      <c r="F119">
        <v>12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1</v>
      </c>
      <c r="P119">
        <f t="shared" si="2"/>
        <v>1.8888888888888888</v>
      </c>
      <c r="Q119">
        <v>2</v>
      </c>
      <c r="R119">
        <v>2</v>
      </c>
      <c r="S119">
        <v>1</v>
      </c>
      <c r="T119">
        <v>3</v>
      </c>
      <c r="U119">
        <v>2</v>
      </c>
      <c r="V119">
        <v>3</v>
      </c>
      <c r="W119">
        <v>2</v>
      </c>
      <c r="X119">
        <v>4</v>
      </c>
      <c r="Y119">
        <v>2</v>
      </c>
      <c r="Z119">
        <v>3</v>
      </c>
      <c r="AA119">
        <v>4</v>
      </c>
      <c r="AB119">
        <v>3</v>
      </c>
      <c r="AC119">
        <v>2</v>
      </c>
      <c r="AD119">
        <v>2</v>
      </c>
      <c r="AE119">
        <v>2</v>
      </c>
      <c r="AF119">
        <v>1</v>
      </c>
      <c r="AG119">
        <v>1</v>
      </c>
      <c r="AH119">
        <v>2</v>
      </c>
      <c r="AI119">
        <v>3</v>
      </c>
      <c r="AJ119">
        <v>2</v>
      </c>
      <c r="AK119">
        <v>2</v>
      </c>
      <c r="AL119">
        <v>2</v>
      </c>
      <c r="AM119">
        <v>3</v>
      </c>
      <c r="AN119">
        <v>4</v>
      </c>
      <c r="AO119">
        <v>1</v>
      </c>
      <c r="AP119">
        <v>5</v>
      </c>
      <c r="AQ119">
        <v>3</v>
      </c>
      <c r="AR119">
        <v>2</v>
      </c>
      <c r="AS119">
        <v>4</v>
      </c>
      <c r="AT119">
        <v>1</v>
      </c>
      <c r="AU119">
        <v>5</v>
      </c>
      <c r="AV119">
        <v>3</v>
      </c>
      <c r="AW119">
        <v>1</v>
      </c>
      <c r="AX119">
        <v>4</v>
      </c>
      <c r="AY119">
        <v>2</v>
      </c>
      <c r="AZ119">
        <v>3</v>
      </c>
      <c r="BA119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2.9166666666666665</v>
      </c>
      <c r="BB119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2.3333333333333335</v>
      </c>
      <c r="BC119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2.2222222222222223</v>
      </c>
      <c r="BD119">
        <f>AVERAGE(Table1[[#This Row],[motivationPos05]],Table1[[#This Row],[motivationPos14]],Table1[[#This Row],[motivationPos21]],Table1[[#This Row],[motivationPos27]],Table1[[#This Row],[motivationPos32]],Table1[[#This Row],[motivationPos36]])</f>
        <v>2.5</v>
      </c>
      <c r="BE119">
        <f>AVERAGE(Table1[[#This Row],[attention]:[satisfaction]])</f>
        <v>2.4930555555555554</v>
      </c>
      <c r="BF119">
        <v>3</v>
      </c>
      <c r="BG119">
        <v>2</v>
      </c>
      <c r="BH119">
        <v>2</v>
      </c>
      <c r="BI119">
        <v>2</v>
      </c>
      <c r="BJ119">
        <v>2</v>
      </c>
      <c r="BK119">
        <v>1</v>
      </c>
      <c r="BL119">
        <v>1</v>
      </c>
      <c r="BM119">
        <v>2</v>
      </c>
      <c r="BN119">
        <v>1</v>
      </c>
      <c r="BO119">
        <f t="shared" si="3"/>
        <v>1.7777777777777777</v>
      </c>
      <c r="BP119" s="1">
        <v>1777777778</v>
      </c>
      <c r="BQ119" t="s">
        <v>87</v>
      </c>
      <c r="BR119" t="s">
        <v>75</v>
      </c>
      <c r="BS119">
        <v>20</v>
      </c>
      <c r="BT119" t="s">
        <v>86</v>
      </c>
      <c r="BU119" t="s">
        <v>152</v>
      </c>
      <c r="BV119" t="s">
        <v>77</v>
      </c>
      <c r="BW119" t="s">
        <v>78</v>
      </c>
      <c r="BX119" t="s">
        <v>79</v>
      </c>
      <c r="BY119" t="s">
        <v>151</v>
      </c>
      <c r="BZ119">
        <v>2024</v>
      </c>
    </row>
    <row r="120" spans="1:78" x14ac:dyDescent="0.2">
      <c r="A120" t="s">
        <v>273</v>
      </c>
      <c r="B120">
        <v>1628083945188</v>
      </c>
      <c r="C120">
        <v>1628084752227</v>
      </c>
      <c r="D120">
        <f>Table1[[#This Row],[endTime]]-Table1[[#This Row],[startTime]]</f>
        <v>807039</v>
      </c>
      <c r="E120" t="s">
        <v>90</v>
      </c>
      <c r="F120">
        <v>15</v>
      </c>
      <c r="G120">
        <v>3</v>
      </c>
      <c r="H120">
        <v>3</v>
      </c>
      <c r="I120">
        <v>3</v>
      </c>
      <c r="J120">
        <v>3</v>
      </c>
      <c r="K120">
        <v>3</v>
      </c>
      <c r="L120">
        <v>3</v>
      </c>
      <c r="M120">
        <v>2</v>
      </c>
      <c r="N120">
        <v>3</v>
      </c>
      <c r="O120">
        <v>3</v>
      </c>
      <c r="P120">
        <f t="shared" si="2"/>
        <v>2.8888888888888888</v>
      </c>
      <c r="Q120">
        <v>3</v>
      </c>
      <c r="R120">
        <v>2</v>
      </c>
      <c r="S120">
        <v>2</v>
      </c>
      <c r="T120">
        <v>1</v>
      </c>
      <c r="U120">
        <v>4</v>
      </c>
      <c r="V120">
        <v>5</v>
      </c>
      <c r="W120">
        <v>5</v>
      </c>
      <c r="X120">
        <v>1</v>
      </c>
      <c r="Y120">
        <v>1</v>
      </c>
      <c r="Z120">
        <v>1</v>
      </c>
      <c r="AA120">
        <v>1</v>
      </c>
      <c r="AB120">
        <v>2</v>
      </c>
      <c r="AC120">
        <v>1</v>
      </c>
      <c r="AD120">
        <v>1</v>
      </c>
      <c r="AE120">
        <v>1</v>
      </c>
      <c r="AF120">
        <v>1</v>
      </c>
      <c r="AG120">
        <v>5</v>
      </c>
      <c r="AH120">
        <v>4</v>
      </c>
      <c r="AI120">
        <v>3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4</v>
      </c>
      <c r="AQ120">
        <v>2</v>
      </c>
      <c r="AR120">
        <v>1</v>
      </c>
      <c r="AS120">
        <v>3</v>
      </c>
      <c r="AT120">
        <v>4</v>
      </c>
      <c r="AU120">
        <v>3</v>
      </c>
      <c r="AV120">
        <v>2</v>
      </c>
      <c r="AW120">
        <v>1</v>
      </c>
      <c r="AX120">
        <v>2</v>
      </c>
      <c r="AY120">
        <v>2</v>
      </c>
      <c r="AZ120">
        <v>2</v>
      </c>
      <c r="BA120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1.8333333333333333</v>
      </c>
      <c r="BB120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2.4444444444444446</v>
      </c>
      <c r="BC120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2.2222222222222223</v>
      </c>
      <c r="BD120">
        <f>AVERAGE(Table1[[#This Row],[motivationPos05]],Table1[[#This Row],[motivationPos14]],Table1[[#This Row],[motivationPos21]],Table1[[#This Row],[motivationPos27]],Table1[[#This Row],[motivationPos32]],Table1[[#This Row],[motivationPos36]])</f>
        <v>2</v>
      </c>
      <c r="BE120">
        <f>AVERAGE(Table1[[#This Row],[attention]:[satisfaction]])</f>
        <v>2.125</v>
      </c>
      <c r="BF120">
        <v>5</v>
      </c>
      <c r="BG120">
        <v>5</v>
      </c>
      <c r="BH120">
        <v>3</v>
      </c>
      <c r="BI120">
        <v>1</v>
      </c>
      <c r="BJ120">
        <v>1</v>
      </c>
      <c r="BK120">
        <v>2</v>
      </c>
      <c r="BL120">
        <v>2</v>
      </c>
      <c r="BM120">
        <v>2</v>
      </c>
      <c r="BN120">
        <v>4</v>
      </c>
      <c r="BO120">
        <f t="shared" si="3"/>
        <v>2.7777777777777777</v>
      </c>
      <c r="BP120" s="1">
        <v>2777777778</v>
      </c>
      <c r="BQ120" t="s">
        <v>87</v>
      </c>
      <c r="BR120" t="s">
        <v>91</v>
      </c>
      <c r="BS120">
        <v>22</v>
      </c>
      <c r="BT120" t="s">
        <v>86</v>
      </c>
      <c r="BU120" t="s">
        <v>152</v>
      </c>
      <c r="BV120" t="s">
        <v>77</v>
      </c>
      <c r="BW120" t="s">
        <v>78</v>
      </c>
      <c r="BX120" t="s">
        <v>79</v>
      </c>
      <c r="BY120" t="s">
        <v>151</v>
      </c>
      <c r="BZ120">
        <v>2023</v>
      </c>
    </row>
    <row r="121" spans="1:78" x14ac:dyDescent="0.2">
      <c r="A121" t="s">
        <v>274</v>
      </c>
      <c r="B121">
        <v>1628084169313</v>
      </c>
      <c r="C121">
        <v>1628085185435</v>
      </c>
      <c r="D121">
        <f>Table1[[#This Row],[endTime]]-Table1[[#This Row],[startTime]]</f>
        <v>1016122</v>
      </c>
      <c r="E121" t="s">
        <v>73</v>
      </c>
      <c r="F121">
        <v>18</v>
      </c>
      <c r="G121">
        <v>4</v>
      </c>
      <c r="H121">
        <v>2</v>
      </c>
      <c r="I121">
        <v>2</v>
      </c>
      <c r="J121">
        <v>2</v>
      </c>
      <c r="K121">
        <v>4</v>
      </c>
      <c r="L121">
        <v>4</v>
      </c>
      <c r="M121">
        <v>1</v>
      </c>
      <c r="N121">
        <v>5</v>
      </c>
      <c r="O121">
        <v>3</v>
      </c>
      <c r="P121">
        <f t="shared" si="2"/>
        <v>3</v>
      </c>
      <c r="Q121">
        <v>4</v>
      </c>
      <c r="R121">
        <v>5</v>
      </c>
      <c r="S121">
        <v>3</v>
      </c>
      <c r="T121">
        <v>2</v>
      </c>
      <c r="U121">
        <v>5</v>
      </c>
      <c r="V121">
        <v>4</v>
      </c>
      <c r="W121">
        <v>4</v>
      </c>
      <c r="X121">
        <v>4</v>
      </c>
      <c r="Y121">
        <v>3</v>
      </c>
      <c r="Z121">
        <v>4</v>
      </c>
      <c r="AA121">
        <v>4</v>
      </c>
      <c r="AB121">
        <v>4</v>
      </c>
      <c r="AC121">
        <v>2</v>
      </c>
      <c r="AD121">
        <v>2</v>
      </c>
      <c r="AE121">
        <v>4</v>
      </c>
      <c r="AF121">
        <v>2</v>
      </c>
      <c r="AG121">
        <v>5</v>
      </c>
      <c r="AH121">
        <v>1</v>
      </c>
      <c r="AI121">
        <v>4</v>
      </c>
      <c r="AJ121">
        <v>5</v>
      </c>
      <c r="AK121">
        <v>3</v>
      </c>
      <c r="AL121">
        <v>4</v>
      </c>
      <c r="AM121">
        <v>4</v>
      </c>
      <c r="AN121">
        <v>3</v>
      </c>
      <c r="AO121">
        <v>2</v>
      </c>
      <c r="AP121">
        <v>4</v>
      </c>
      <c r="AQ121">
        <v>2</v>
      </c>
      <c r="AR121">
        <v>3</v>
      </c>
      <c r="AS121">
        <v>3</v>
      </c>
      <c r="AT121">
        <v>1</v>
      </c>
      <c r="AU121">
        <v>5</v>
      </c>
      <c r="AV121">
        <v>5</v>
      </c>
      <c r="AW121">
        <v>1</v>
      </c>
      <c r="AX121">
        <v>4</v>
      </c>
      <c r="AY121">
        <v>4</v>
      </c>
      <c r="AZ121">
        <v>5</v>
      </c>
      <c r="BA121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4.083333333333333</v>
      </c>
      <c r="BB121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2.6666666666666665</v>
      </c>
      <c r="BC121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3.2222222222222223</v>
      </c>
      <c r="BD121">
        <f>AVERAGE(Table1[[#This Row],[motivationPos05]],Table1[[#This Row],[motivationPos14]],Table1[[#This Row],[motivationPos21]],Table1[[#This Row],[motivationPos27]],Table1[[#This Row],[motivationPos32]],Table1[[#This Row],[motivationPos36]])</f>
        <v>3.6666666666666665</v>
      </c>
      <c r="BE121">
        <f>AVERAGE(Table1[[#This Row],[attention]:[satisfaction]])</f>
        <v>3.4097222222222219</v>
      </c>
      <c r="BF121">
        <v>4</v>
      </c>
      <c r="BG121">
        <v>4</v>
      </c>
      <c r="BH121">
        <v>2</v>
      </c>
      <c r="BI121">
        <v>4</v>
      </c>
      <c r="BJ121">
        <v>2</v>
      </c>
      <c r="BK121">
        <v>4</v>
      </c>
      <c r="BL121">
        <v>4</v>
      </c>
      <c r="BM121">
        <v>4</v>
      </c>
      <c r="BN121">
        <v>2</v>
      </c>
      <c r="BO121">
        <f t="shared" si="3"/>
        <v>3.3333333333333335</v>
      </c>
      <c r="BP121" s="1">
        <v>3333333333</v>
      </c>
      <c r="BQ121" t="s">
        <v>87</v>
      </c>
      <c r="BR121" t="s">
        <v>88</v>
      </c>
      <c r="BS121">
        <v>21</v>
      </c>
      <c r="BT121" t="s">
        <v>76</v>
      </c>
      <c r="BU121" t="s">
        <v>152</v>
      </c>
      <c r="BV121" t="s">
        <v>77</v>
      </c>
      <c r="BW121" t="s">
        <v>78</v>
      </c>
      <c r="BX121" t="s">
        <v>79</v>
      </c>
      <c r="BY121" t="s">
        <v>151</v>
      </c>
      <c r="BZ121">
        <v>2023</v>
      </c>
    </row>
    <row r="122" spans="1:78" x14ac:dyDescent="0.2">
      <c r="A122" t="s">
        <v>275</v>
      </c>
      <c r="B122">
        <v>1628084006186</v>
      </c>
      <c r="C122">
        <v>1628085381758</v>
      </c>
      <c r="D122">
        <f>Table1[[#This Row],[endTime]]-Table1[[#This Row],[startTime]]</f>
        <v>1375572</v>
      </c>
      <c r="E122" t="s">
        <v>73</v>
      </c>
      <c r="F122">
        <v>11</v>
      </c>
      <c r="G122">
        <v>4</v>
      </c>
      <c r="H122">
        <v>3</v>
      </c>
      <c r="I122">
        <v>3</v>
      </c>
      <c r="J122">
        <v>3</v>
      </c>
      <c r="K122">
        <v>4</v>
      </c>
      <c r="L122">
        <v>3</v>
      </c>
      <c r="M122">
        <v>4</v>
      </c>
      <c r="N122">
        <v>3</v>
      </c>
      <c r="O122">
        <v>3</v>
      </c>
      <c r="P122">
        <f t="shared" si="2"/>
        <v>3.3333333333333335</v>
      </c>
      <c r="Q122">
        <v>3</v>
      </c>
      <c r="R122">
        <v>3</v>
      </c>
      <c r="S122">
        <v>2</v>
      </c>
      <c r="T122">
        <v>4</v>
      </c>
      <c r="U122">
        <v>4</v>
      </c>
      <c r="V122">
        <v>4</v>
      </c>
      <c r="W122">
        <v>2</v>
      </c>
      <c r="X122">
        <v>5</v>
      </c>
      <c r="Y122">
        <v>2</v>
      </c>
      <c r="Z122">
        <v>4</v>
      </c>
      <c r="AA122">
        <v>4</v>
      </c>
      <c r="AB122">
        <v>4</v>
      </c>
      <c r="AC122">
        <v>4</v>
      </c>
      <c r="AD122">
        <v>3</v>
      </c>
      <c r="AE122">
        <v>3</v>
      </c>
      <c r="AF122">
        <v>2</v>
      </c>
      <c r="AG122">
        <v>3</v>
      </c>
      <c r="AH122">
        <v>4</v>
      </c>
      <c r="AI122">
        <v>3</v>
      </c>
      <c r="AJ122">
        <v>5</v>
      </c>
      <c r="AK122">
        <v>4</v>
      </c>
      <c r="AL122">
        <v>3</v>
      </c>
      <c r="AM122">
        <v>3</v>
      </c>
      <c r="AN122">
        <v>2</v>
      </c>
      <c r="AO122">
        <v>4</v>
      </c>
      <c r="AP122">
        <v>4</v>
      </c>
      <c r="AQ122">
        <v>3</v>
      </c>
      <c r="AR122">
        <v>3</v>
      </c>
      <c r="AS122">
        <v>4</v>
      </c>
      <c r="AT122">
        <v>2</v>
      </c>
      <c r="AU122">
        <v>4</v>
      </c>
      <c r="AV122">
        <v>4</v>
      </c>
      <c r="AW122">
        <v>2</v>
      </c>
      <c r="AX122">
        <v>4</v>
      </c>
      <c r="AY122">
        <v>3</v>
      </c>
      <c r="AZ122">
        <v>4</v>
      </c>
      <c r="BA122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3.5833333333333335</v>
      </c>
      <c r="BB122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</v>
      </c>
      <c r="BC122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3.2222222222222223</v>
      </c>
      <c r="BD122">
        <f>AVERAGE(Table1[[#This Row],[motivationPos05]],Table1[[#This Row],[motivationPos14]],Table1[[#This Row],[motivationPos21]],Table1[[#This Row],[motivationPos27]],Table1[[#This Row],[motivationPos32]],Table1[[#This Row],[motivationPos36]])</f>
        <v>3.6666666666666665</v>
      </c>
      <c r="BE122">
        <f>AVERAGE(Table1[[#This Row],[attention]:[satisfaction]])</f>
        <v>3.3680555555555558</v>
      </c>
      <c r="BF122">
        <v>3</v>
      </c>
      <c r="BG122">
        <v>3</v>
      </c>
      <c r="BH122">
        <v>4</v>
      </c>
      <c r="BI122">
        <v>3</v>
      </c>
      <c r="BJ122">
        <v>2</v>
      </c>
      <c r="BK122">
        <v>4</v>
      </c>
      <c r="BL122">
        <v>2</v>
      </c>
      <c r="BM122">
        <v>3</v>
      </c>
      <c r="BN122">
        <v>2</v>
      </c>
      <c r="BO122">
        <f t="shared" si="3"/>
        <v>2.8888888888888888</v>
      </c>
      <c r="BP122" s="1">
        <v>2888888889</v>
      </c>
      <c r="BQ122" t="s">
        <v>87</v>
      </c>
      <c r="BR122" t="s">
        <v>88</v>
      </c>
      <c r="BS122">
        <v>28</v>
      </c>
      <c r="BT122" t="s">
        <v>82</v>
      </c>
      <c r="BU122" t="s">
        <v>152</v>
      </c>
      <c r="BV122" t="s">
        <v>77</v>
      </c>
      <c r="BW122" t="s">
        <v>78</v>
      </c>
      <c r="BX122" t="s">
        <v>79</v>
      </c>
      <c r="BY122" t="s">
        <v>151</v>
      </c>
      <c r="BZ122">
        <v>2023</v>
      </c>
    </row>
    <row r="123" spans="1:78" x14ac:dyDescent="0.2">
      <c r="A123" t="s">
        <v>276</v>
      </c>
      <c r="B123">
        <v>1628084549347</v>
      </c>
      <c r="C123">
        <v>1628085437075</v>
      </c>
      <c r="D123">
        <f>Table1[[#This Row],[endTime]]-Table1[[#This Row],[startTime]]</f>
        <v>887728</v>
      </c>
      <c r="E123" t="s">
        <v>90</v>
      </c>
      <c r="F123">
        <v>18</v>
      </c>
      <c r="G123">
        <v>4</v>
      </c>
      <c r="H123">
        <v>4</v>
      </c>
      <c r="I123">
        <v>4</v>
      </c>
      <c r="J123">
        <v>5</v>
      </c>
      <c r="K123">
        <v>5</v>
      </c>
      <c r="L123">
        <v>3</v>
      </c>
      <c r="M123">
        <v>1</v>
      </c>
      <c r="N123">
        <v>5</v>
      </c>
      <c r="O123">
        <v>5</v>
      </c>
      <c r="P123">
        <f t="shared" si="2"/>
        <v>4</v>
      </c>
      <c r="Q123">
        <v>4</v>
      </c>
      <c r="R123">
        <v>5</v>
      </c>
      <c r="S123">
        <v>4</v>
      </c>
      <c r="T123">
        <v>5</v>
      </c>
      <c r="U123">
        <v>5</v>
      </c>
      <c r="V123">
        <v>1</v>
      </c>
      <c r="W123">
        <v>2</v>
      </c>
      <c r="X123">
        <v>5</v>
      </c>
      <c r="Y123">
        <v>2</v>
      </c>
      <c r="Z123">
        <v>5</v>
      </c>
      <c r="AA123">
        <v>2</v>
      </c>
      <c r="AB123">
        <v>5</v>
      </c>
      <c r="AC123">
        <v>5</v>
      </c>
      <c r="AD123">
        <v>5</v>
      </c>
      <c r="AE123">
        <v>5</v>
      </c>
      <c r="AF123">
        <v>5</v>
      </c>
      <c r="AG123">
        <v>5</v>
      </c>
      <c r="AH123">
        <v>1</v>
      </c>
      <c r="AI123">
        <v>4</v>
      </c>
      <c r="AJ123">
        <v>5</v>
      </c>
      <c r="AK123">
        <v>5</v>
      </c>
      <c r="AL123">
        <v>5</v>
      </c>
      <c r="AM123">
        <v>3</v>
      </c>
      <c r="AN123">
        <v>4</v>
      </c>
      <c r="AO123">
        <v>5</v>
      </c>
      <c r="AP123">
        <v>5</v>
      </c>
      <c r="AQ123">
        <v>5</v>
      </c>
      <c r="AR123">
        <v>2</v>
      </c>
      <c r="AS123">
        <v>5</v>
      </c>
      <c r="AT123">
        <v>2</v>
      </c>
      <c r="AU123">
        <v>5</v>
      </c>
      <c r="AV123">
        <v>5</v>
      </c>
      <c r="AW123">
        <v>3</v>
      </c>
      <c r="AX123">
        <v>4</v>
      </c>
      <c r="AY123">
        <v>2</v>
      </c>
      <c r="AZ123">
        <v>5</v>
      </c>
      <c r="BA123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4.416666666666667</v>
      </c>
      <c r="BB123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3</v>
      </c>
      <c r="BC123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3.8888888888888888</v>
      </c>
      <c r="BD123">
        <f>AVERAGE(Table1[[#This Row],[motivationPos05]],Table1[[#This Row],[motivationPos14]],Table1[[#This Row],[motivationPos21]],Table1[[#This Row],[motivationPos27]],Table1[[#This Row],[motivationPos32]],Table1[[#This Row],[motivationPos36]])</f>
        <v>5</v>
      </c>
      <c r="BE123">
        <f>AVERAGE(Table1[[#This Row],[attention]:[satisfaction]])</f>
        <v>4.0763888888888893</v>
      </c>
      <c r="BF123">
        <v>5</v>
      </c>
      <c r="BG123">
        <v>4</v>
      </c>
      <c r="BH123">
        <v>4</v>
      </c>
      <c r="BI123">
        <v>4</v>
      </c>
      <c r="BJ123">
        <v>5</v>
      </c>
      <c r="BK123">
        <v>5</v>
      </c>
      <c r="BL123">
        <v>5</v>
      </c>
      <c r="BM123">
        <v>5</v>
      </c>
      <c r="BN123">
        <v>5</v>
      </c>
      <c r="BO123">
        <f t="shared" si="3"/>
        <v>4.666666666666667</v>
      </c>
      <c r="BP123" s="1">
        <v>4666666667</v>
      </c>
      <c r="BQ123" t="s">
        <v>87</v>
      </c>
      <c r="BR123" t="s">
        <v>91</v>
      </c>
      <c r="BS123">
        <v>22</v>
      </c>
      <c r="BT123" t="s">
        <v>76</v>
      </c>
      <c r="BU123" t="s">
        <v>128</v>
      </c>
      <c r="BV123" t="s">
        <v>77</v>
      </c>
      <c r="BW123" t="s">
        <v>78</v>
      </c>
      <c r="BX123" t="s">
        <v>79</v>
      </c>
      <c r="BY123" t="s">
        <v>151</v>
      </c>
      <c r="BZ123">
        <v>2024</v>
      </c>
    </row>
    <row r="124" spans="1:78" x14ac:dyDescent="0.2">
      <c r="A124" t="s">
        <v>277</v>
      </c>
      <c r="B124">
        <v>1628084089702</v>
      </c>
      <c r="C124">
        <v>1628085622681</v>
      </c>
      <c r="D124">
        <f>Table1[[#This Row],[endTime]]-Table1[[#This Row],[startTime]]</f>
        <v>1532979</v>
      </c>
      <c r="E124" t="s">
        <v>73</v>
      </c>
      <c r="F124">
        <v>16</v>
      </c>
      <c r="G124">
        <v>4</v>
      </c>
      <c r="H124">
        <v>3</v>
      </c>
      <c r="I124">
        <v>5</v>
      </c>
      <c r="J124">
        <v>5</v>
      </c>
      <c r="K124">
        <v>5</v>
      </c>
      <c r="L124">
        <v>4</v>
      </c>
      <c r="M124">
        <v>5</v>
      </c>
      <c r="N124">
        <v>4</v>
      </c>
      <c r="O124">
        <v>5</v>
      </c>
      <c r="P124">
        <f t="shared" si="2"/>
        <v>4.4444444444444446</v>
      </c>
      <c r="Q124">
        <v>3</v>
      </c>
      <c r="R124">
        <v>1</v>
      </c>
      <c r="S124">
        <v>3</v>
      </c>
      <c r="T124">
        <v>4</v>
      </c>
      <c r="U124">
        <v>4</v>
      </c>
      <c r="V124">
        <v>4</v>
      </c>
      <c r="W124">
        <v>4</v>
      </c>
      <c r="X124">
        <v>3</v>
      </c>
      <c r="Y124">
        <v>3</v>
      </c>
      <c r="Z124">
        <v>4</v>
      </c>
      <c r="AA124">
        <v>4</v>
      </c>
      <c r="AB124">
        <v>4</v>
      </c>
      <c r="AC124">
        <v>3</v>
      </c>
      <c r="AD124">
        <v>3</v>
      </c>
      <c r="AE124">
        <v>5</v>
      </c>
      <c r="AF124">
        <v>1</v>
      </c>
      <c r="AG124">
        <v>3</v>
      </c>
      <c r="AH124">
        <v>2</v>
      </c>
      <c r="AI124">
        <v>3</v>
      </c>
      <c r="AJ124">
        <v>3</v>
      </c>
      <c r="AK124">
        <v>3</v>
      </c>
      <c r="AL124">
        <v>2</v>
      </c>
      <c r="AM124">
        <v>3</v>
      </c>
      <c r="AN124">
        <v>2</v>
      </c>
      <c r="AO124">
        <v>3</v>
      </c>
      <c r="AP124">
        <v>4</v>
      </c>
      <c r="AQ124">
        <v>5</v>
      </c>
      <c r="AS124">
        <v>4</v>
      </c>
      <c r="AT124">
        <v>2</v>
      </c>
      <c r="AU124">
        <v>4</v>
      </c>
      <c r="AV124">
        <v>5</v>
      </c>
      <c r="AW124">
        <v>2</v>
      </c>
      <c r="AX124">
        <v>5</v>
      </c>
      <c r="AY124">
        <v>5</v>
      </c>
      <c r="AZ124">
        <v>5</v>
      </c>
      <c r="BA124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3.1818181818181817</v>
      </c>
      <c r="BB124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2.7777777777777777</v>
      </c>
      <c r="BC124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3.6666666666666665</v>
      </c>
      <c r="BD124">
        <f>AVERAGE(Table1[[#This Row],[motivationPos05]],Table1[[#This Row],[motivationPos14]],Table1[[#This Row],[motivationPos21]],Table1[[#This Row],[motivationPos27]],Table1[[#This Row],[motivationPos32]],Table1[[#This Row],[motivationPos36]])</f>
        <v>4.166666666666667</v>
      </c>
      <c r="BE124">
        <f>AVERAGE(Table1[[#This Row],[attention]:[satisfaction]])</f>
        <v>3.4482323232323235</v>
      </c>
      <c r="BF124">
        <v>5</v>
      </c>
      <c r="BG124">
        <v>4</v>
      </c>
      <c r="BH124">
        <v>3</v>
      </c>
      <c r="BI124">
        <v>2</v>
      </c>
      <c r="BJ124">
        <v>4</v>
      </c>
      <c r="BK124">
        <v>5</v>
      </c>
      <c r="BL124">
        <v>4</v>
      </c>
      <c r="BM124">
        <v>4</v>
      </c>
      <c r="BN124">
        <v>5</v>
      </c>
      <c r="BO124">
        <f t="shared" si="3"/>
        <v>4</v>
      </c>
      <c r="BP124">
        <v>4</v>
      </c>
      <c r="BQ124" t="s">
        <v>87</v>
      </c>
      <c r="BR124" t="s">
        <v>88</v>
      </c>
      <c r="BS124">
        <v>23</v>
      </c>
      <c r="BT124" t="s">
        <v>86</v>
      </c>
      <c r="BU124" t="s">
        <v>152</v>
      </c>
      <c r="BV124" t="s">
        <v>77</v>
      </c>
      <c r="BW124" t="s">
        <v>78</v>
      </c>
      <c r="BX124" t="s">
        <v>79</v>
      </c>
      <c r="BY124" t="s">
        <v>151</v>
      </c>
      <c r="BZ124">
        <v>2023</v>
      </c>
    </row>
    <row r="125" spans="1:78" x14ac:dyDescent="0.2">
      <c r="A125" t="s">
        <v>278</v>
      </c>
      <c r="B125">
        <v>1628084345141</v>
      </c>
      <c r="C125">
        <v>1628088700661</v>
      </c>
      <c r="D125">
        <f>Table1[[#This Row],[endTime]]-Table1[[#This Row],[startTime]]</f>
        <v>4355520</v>
      </c>
      <c r="E125" t="s">
        <v>80</v>
      </c>
      <c r="F125">
        <v>15</v>
      </c>
      <c r="G125">
        <v>3</v>
      </c>
      <c r="H125">
        <v>2</v>
      </c>
      <c r="I125">
        <v>4</v>
      </c>
      <c r="J125">
        <v>3</v>
      </c>
      <c r="K125">
        <v>2</v>
      </c>
      <c r="L125">
        <v>2</v>
      </c>
      <c r="M125">
        <v>2</v>
      </c>
      <c r="N125">
        <v>3</v>
      </c>
      <c r="O125">
        <v>3</v>
      </c>
      <c r="P125">
        <f t="shared" si="2"/>
        <v>2.6666666666666665</v>
      </c>
      <c r="Q125">
        <v>2</v>
      </c>
      <c r="R125">
        <v>2</v>
      </c>
      <c r="S125">
        <v>2</v>
      </c>
      <c r="T125">
        <v>2</v>
      </c>
      <c r="U125">
        <v>1</v>
      </c>
      <c r="V125">
        <v>3</v>
      </c>
      <c r="W125">
        <v>2</v>
      </c>
      <c r="X125">
        <v>2</v>
      </c>
      <c r="Y125">
        <v>3</v>
      </c>
      <c r="Z125">
        <v>2</v>
      </c>
      <c r="AA125">
        <v>2</v>
      </c>
      <c r="AB125">
        <v>1</v>
      </c>
      <c r="AC125">
        <v>2</v>
      </c>
      <c r="AD125">
        <v>1</v>
      </c>
      <c r="AE125">
        <v>2</v>
      </c>
      <c r="AF125">
        <v>1</v>
      </c>
      <c r="AG125">
        <v>4</v>
      </c>
      <c r="AH125">
        <v>1</v>
      </c>
      <c r="AI125">
        <v>3</v>
      </c>
      <c r="AJ125">
        <v>2</v>
      </c>
      <c r="AK125">
        <v>2</v>
      </c>
      <c r="AL125">
        <v>1</v>
      </c>
      <c r="AM125">
        <v>1</v>
      </c>
      <c r="AN125">
        <v>1</v>
      </c>
      <c r="AO125">
        <v>1</v>
      </c>
      <c r="AP125">
        <v>4</v>
      </c>
      <c r="AQ125">
        <v>2</v>
      </c>
      <c r="AR125">
        <v>2</v>
      </c>
      <c r="AS125">
        <v>3</v>
      </c>
      <c r="AT125">
        <v>2</v>
      </c>
      <c r="AU125">
        <v>1</v>
      </c>
      <c r="AV125">
        <v>4</v>
      </c>
      <c r="AW125">
        <v>3</v>
      </c>
      <c r="AX125">
        <v>3</v>
      </c>
      <c r="AY125">
        <v>2</v>
      </c>
      <c r="AZ125">
        <v>2</v>
      </c>
      <c r="BA125">
        <f>AVERAGE(Table1[[#This Row],[motivationPos02]],Table1[[#This Row],[motivationPos08]],Table1[[#This Row],[motivationPos11]],Table1[[#This Row],[motivationPos12*]],Table1[[#This Row],[motivationPos15*]],Table1[[#This Row],[motivationPos17]],Table1[[#This Row],[motivationPos20]],Table1[[#This Row],[motivationPos22*]],Table1[[#This Row],[motivationPos24]],Table1[[#This Row],[motivationPos28]],Table1[[#This Row],[motivationPos29*]],Table1[[#This Row],[motivationPos31*]])</f>
        <v>1.9166666666666667</v>
      </c>
      <c r="BB125">
        <f>AVERAGE(Table1[[#This Row],[motivationPos06]],Table1[[#This Row],[motivationPos09]],Table1[[#This Row],[motivationPos10]],Table1[[#This Row],[motivationPos16]],Table1[[#This Row],[motivationPos18]],Table1[[#This Row],[motivationPos23]],Table1[[#This Row],[motivationPos26*]],Table1[[#This Row],[motivationPos30]],Table1[[#This Row],[motivationPos33]])</f>
        <v>2.2222222222222223</v>
      </c>
      <c r="BC125">
        <f>AVERAGE(Table1[[#This Row],[motivationPos01]],Table1[[#This Row],[motivationPos03*]],Table1[[#This Row],[motivationPos04]],Table1[[#This Row],[motivationPos07*]],Table1[[#This Row],[motivationPos13]],Table1[[#This Row],[motivationPos19*]],Table1[[#This Row],[motivationPos25]],Table1[[#This Row],[motivationPos34*]],Table1[[#This Row],[motivationPos35]])</f>
        <v>2.1111111111111112</v>
      </c>
      <c r="BD125">
        <f>AVERAGE(Table1[[#This Row],[motivationPos05]],Table1[[#This Row],[motivationPos14]],Table1[[#This Row],[motivationPos21]],Table1[[#This Row],[motivationPos27]],Table1[[#This Row],[motivationPos32]],Table1[[#This Row],[motivationPos36]])</f>
        <v>2</v>
      </c>
      <c r="BE125">
        <f>AVERAGE(Table1[[#This Row],[attention]:[satisfaction]])</f>
        <v>2.0625</v>
      </c>
      <c r="BF125">
        <v>3</v>
      </c>
      <c r="BG125">
        <v>5</v>
      </c>
      <c r="BH125">
        <v>2</v>
      </c>
      <c r="BI125">
        <v>5</v>
      </c>
      <c r="BJ125">
        <v>2</v>
      </c>
      <c r="BK125">
        <v>2</v>
      </c>
      <c r="BL125">
        <v>4</v>
      </c>
      <c r="BM125">
        <v>2</v>
      </c>
      <c r="BN125">
        <v>1</v>
      </c>
      <c r="BO125">
        <f t="shared" si="3"/>
        <v>2.8888888888888888</v>
      </c>
      <c r="BP125" s="1">
        <v>2888888889</v>
      </c>
      <c r="BQ125" t="s">
        <v>87</v>
      </c>
      <c r="BR125" t="s">
        <v>75</v>
      </c>
      <c r="BS125">
        <v>20</v>
      </c>
      <c r="BT125" t="s">
        <v>76</v>
      </c>
      <c r="BU125" t="s">
        <v>152</v>
      </c>
      <c r="BV125" t="s">
        <v>77</v>
      </c>
      <c r="BW125" t="s">
        <v>78</v>
      </c>
      <c r="BX125" t="s">
        <v>79</v>
      </c>
      <c r="BY125" t="s">
        <v>151</v>
      </c>
      <c r="BZ125">
        <v>3</v>
      </c>
    </row>
  </sheetData>
  <phoneticPr fontId="18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responses-without-nonnbinary</vt:lpstr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3499</dc:creator>
  <cp:lastModifiedBy>3499</cp:lastModifiedBy>
  <dcterms:created xsi:type="dcterms:W3CDTF">2021-09-28T22:58:15Z</dcterms:created>
  <dcterms:modified xsi:type="dcterms:W3CDTF">2021-09-29T00:15:15Z</dcterms:modified>
</cp:coreProperties>
</file>