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inÖstholm\Documents\Harohal\Excel\"/>
    </mc:Choice>
  </mc:AlternateContent>
  <bookViews>
    <workbookView xWindow="0" yWindow="0" windowWidth="15345" windowHeight="4455" firstSheet="2" activeTab="8"/>
  </bookViews>
  <sheets>
    <sheet name="Anstalld_Tjanst" sheetId="11" r:id="rId1"/>
    <sheet name="Anstalld_Schema" sheetId="10" r:id="rId2"/>
    <sheet name="vecka 48" sheetId="12" r:id="rId3"/>
    <sheet name="vecka_49" sheetId="14" r:id="rId4"/>
    <sheet name="vecka_50" sheetId="18" r:id="rId5"/>
    <sheet name="Blad5" sheetId="16" r:id="rId6"/>
    <sheet name="ADventofcode" sheetId="13" r:id="rId7"/>
    <sheet name="Ett fucking blad" sheetId="17" r:id="rId8"/>
    <sheet name="Ordrar" sheetId="9" r:id="rId9"/>
    <sheet name="Nyheter" sheetId="8" r:id="rId10"/>
    <sheet name="Tjanster" sheetId="7" r:id="rId11"/>
    <sheet name="Anstallda" sheetId="6" r:id="rId12"/>
    <sheet name="Annonser" sheetId="4" r:id="rId13"/>
    <sheet name="Personer" sheetId="3" r:id="rId14"/>
    <sheet name="Artikel" sheetId="5" r:id="rId15"/>
    <sheet name="Schema" sheetId="2" r:id="rId16"/>
    <sheet name="Blad1" sheetId="15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3" l="1"/>
  <c r="C81" i="13"/>
  <c r="A82" i="13"/>
  <c r="H14" i="10"/>
  <c r="H15" i="10"/>
  <c r="H16" i="10"/>
  <c r="H17" i="10"/>
  <c r="H18" i="10"/>
  <c r="H19" i="10"/>
  <c r="H20" i="10"/>
  <c r="H21" i="10"/>
  <c r="H22" i="10"/>
  <c r="H23" i="10"/>
  <c r="H24" i="10"/>
  <c r="H13" i="10"/>
  <c r="G2" i="5"/>
  <c r="I2" i="8"/>
  <c r="E3" i="11"/>
  <c r="E2" i="11"/>
  <c r="I3" i="6"/>
  <c r="I2" i="6"/>
  <c r="K3" i="3"/>
  <c r="K4" i="3"/>
  <c r="K5" i="3"/>
  <c r="K6" i="3"/>
  <c r="K2" i="3"/>
  <c r="G3" i="5" l="1"/>
  <c r="G4" i="5"/>
  <c r="H2" i="4"/>
  <c r="G3" i="7"/>
  <c r="G2" i="7"/>
  <c r="I3" i="8"/>
  <c r="L2" i="9"/>
  <c r="H3" i="10"/>
  <c r="H2" i="10"/>
  <c r="H3" i="4"/>
  <c r="H4" i="4"/>
</calcChain>
</file>

<file path=xl/sharedStrings.xml><?xml version="1.0" encoding="utf-8"?>
<sst xmlns="http://schemas.openxmlformats.org/spreadsheetml/2006/main" count="705" uniqueCount="212">
  <si>
    <t>Namn</t>
  </si>
  <si>
    <t>Beskrivning</t>
  </si>
  <si>
    <t>Lank</t>
  </si>
  <si>
    <t>Aloe Vera</t>
  </si>
  <si>
    <t>Kaktusolja</t>
  </si>
  <si>
    <t>aloevera.com</t>
  </si>
  <si>
    <t>Ljus</t>
  </si>
  <si>
    <t>Värmeljus från ikea</t>
  </si>
  <si>
    <t>ikea.se</t>
  </si>
  <si>
    <t>Värmesten</t>
  </si>
  <si>
    <t>varma stenar som används vid massage</t>
  </si>
  <si>
    <t>kroppshalsan.com</t>
  </si>
  <si>
    <t>beskrivning</t>
  </si>
  <si>
    <t>Rubrik</t>
  </si>
  <si>
    <t>tjänster</t>
  </si>
  <si>
    <t>övergripande information om alla tjänster</t>
  </si>
  <si>
    <t>massörer</t>
  </si>
  <si>
    <t>övergripande information om alla massörer</t>
  </si>
  <si>
    <t>omoss</t>
  </si>
  <si>
    <t>information om oss</t>
  </si>
  <si>
    <t>efternamn</t>
  </si>
  <si>
    <t>personnr</t>
  </si>
  <si>
    <t>fornamn</t>
  </si>
  <si>
    <t>mail</t>
  </si>
  <si>
    <t>losenord</t>
  </si>
  <si>
    <t>nyhetsbrev</t>
  </si>
  <si>
    <t>tarFaktura</t>
  </si>
  <si>
    <t>Donald</t>
  </si>
  <si>
    <t>Trump</t>
  </si>
  <si>
    <t>19460414-1337</t>
  </si>
  <si>
    <t>makeamericagreatagain@trump.com</t>
  </si>
  <si>
    <t>china</t>
  </si>
  <si>
    <t>hillary</t>
  </si>
  <si>
    <t>Clinton</t>
  </si>
  <si>
    <t>ilosttheelection@clinton.com</t>
  </si>
  <si>
    <t>bill</t>
  </si>
  <si>
    <t>Bernie</t>
  </si>
  <si>
    <t>sanders</t>
  </si>
  <si>
    <t>19471026-1337</t>
  </si>
  <si>
    <t>19410908-1337</t>
  </si>
  <si>
    <t>marijuana@sanders.com</t>
  </si>
  <si>
    <t>pothead</t>
  </si>
  <si>
    <t>namn</t>
  </si>
  <si>
    <t>anstalld</t>
  </si>
  <si>
    <t>Napoleon</t>
  </si>
  <si>
    <t>Bonaparte</t>
  </si>
  <si>
    <t>17690825-1337</t>
  </si>
  <si>
    <t>shortguy</t>
  </si>
  <si>
    <t>Benito</t>
  </si>
  <si>
    <t>Mussolini</t>
  </si>
  <si>
    <t>18830729-1337</t>
  </si>
  <si>
    <t>russiaiscold@bonaparte.com</t>
  </si>
  <si>
    <t>benito@mussolini.com</t>
  </si>
  <si>
    <t>italy</t>
  </si>
  <si>
    <t>behandlarMan</t>
  </si>
  <si>
    <t>behandlarKvinna</t>
  </si>
  <si>
    <t>Kort rolig grabb som har drömt hela sitt liv om att få masera</t>
  </si>
  <si>
    <t>Napoleon Bonaparte</t>
  </si>
  <si>
    <t>Benito Mussolini</t>
  </si>
  <si>
    <t>En frisk italienare som gärna arbetar med händerna</t>
  </si>
  <si>
    <t>pris</t>
  </si>
  <si>
    <t>Ryggmassage</t>
  </si>
  <si>
    <t>En massage för dig med problem med ryggen</t>
  </si>
  <si>
    <t>Fotmassage</t>
  </si>
  <si>
    <t>En massage för dig som gillar sensuella känslor i fötterna</t>
  </si>
  <si>
    <t>publicerad</t>
  </si>
  <si>
    <t>publiceraDatum</t>
  </si>
  <si>
    <t>rubrik</t>
  </si>
  <si>
    <t>Nya produkter</t>
  </si>
  <si>
    <t>Vi har fått in 40 nya produkter från våra leverantörer</t>
  </si>
  <si>
    <t>Vi har precis öppnat våran massagebusiness</t>
  </si>
  <si>
    <t>Vi Öppnar!</t>
  </si>
  <si>
    <t>anstalldID</t>
  </si>
  <si>
    <t>starttid</t>
  </si>
  <si>
    <t>sluttid</t>
  </si>
  <si>
    <t>personID</t>
  </si>
  <si>
    <t>9E0C52CD-9F2C-432C-A6C1-D2475B5315D3</t>
  </si>
  <si>
    <t>AB013525-9674-4BD0-B0A1-2276322D90C8</t>
  </si>
  <si>
    <t>095C51B3-C019-49F4-B80F-E4CEEADA3504</t>
  </si>
  <si>
    <t>A3B762F3-79F8-49B2-8722-354505C82FF4</t>
  </si>
  <si>
    <t>75E36D07-0BC5-4687-A94D-3BD9174EF194</t>
  </si>
  <si>
    <t>annonsorID</t>
  </si>
  <si>
    <t>2016-11-14 08:46:18.427</t>
  </si>
  <si>
    <t>CreatedBy</t>
  </si>
  <si>
    <t>tjanstID</t>
  </si>
  <si>
    <t>orderID</t>
  </si>
  <si>
    <t>betald</t>
  </si>
  <si>
    <t>orderdatum</t>
  </si>
  <si>
    <t>aktiv</t>
  </si>
  <si>
    <t>0F51A3C3-D37C-444D-9D9A-7DA5C995837C</t>
  </si>
  <si>
    <t>2016-11-15 08:36:14.330</t>
  </si>
  <si>
    <t>2016-11-15 10:36:14.330</t>
  </si>
  <si>
    <t>schemaID</t>
  </si>
  <si>
    <t>startTid</t>
  </si>
  <si>
    <t>slutTId</t>
  </si>
  <si>
    <t>datum</t>
  </si>
  <si>
    <t>2016-11-15 09:26:27.903</t>
  </si>
  <si>
    <t>2016-11-15 09:32:25.137</t>
  </si>
  <si>
    <t>nyhetsID</t>
  </si>
  <si>
    <t>artikelID</t>
  </si>
  <si>
    <t>2016-11-28  10:00:00.00</t>
  </si>
  <si>
    <t>2016-11-29  10:00:00.00</t>
  </si>
  <si>
    <t>2016-11-31  10:00:00.00</t>
  </si>
  <si>
    <t>2016-11-30  10:00:00.00</t>
  </si>
  <si>
    <t>2016-11-29  20:00:00.00</t>
  </si>
  <si>
    <t>2016-11-28 20:00:00.00</t>
  </si>
  <si>
    <t>2016-11-30  20:00:00.00</t>
  </si>
  <si>
    <t>2016-11-31  20:00:00.00</t>
  </si>
  <si>
    <t>2016-12-01  12:00:00.00</t>
  </si>
  <si>
    <t>2016-12-02  10:00:00.00</t>
  </si>
  <si>
    <t>2016-12-01  10:00:00.00</t>
  </si>
  <si>
    <t>2016-12-02  14:00:00.00</t>
  </si>
  <si>
    <t>2016-12-01  21:00:00.00</t>
  </si>
  <si>
    <t>2016-12-01  14:00:00.00</t>
  </si>
  <si>
    <t>2016-12-02  20:00:00.00</t>
  </si>
  <si>
    <t>2016-11-23 08:18:32.337</t>
  </si>
  <si>
    <t>2016-12-03 14:00:00.00</t>
  </si>
  <si>
    <t>2016-12-02 12:00:00.00</t>
  </si>
  <si>
    <t>2016-12-03  10:00:00.00</t>
  </si>
  <si>
    <t>2016-12-02  21:00:00.00</t>
  </si>
  <si>
    <t>2016-12-03  14:00:00.00</t>
  </si>
  <si>
    <t>2016-12-03  20:00:00.00</t>
  </si>
  <si>
    <t>2016-12-01  20:00:00.00</t>
  </si>
  <si>
    <t>ADVENTOFCODEFUCKUP YES :D</t>
  </si>
  <si>
    <t>x</t>
  </si>
  <si>
    <t>y</t>
  </si>
  <si>
    <t>a</t>
  </si>
  <si>
    <t>A</t>
  </si>
  <si>
    <t>2016-12-01 14:59:34.373</t>
  </si>
  <si>
    <t>2016-12-01 14:59:34.374</t>
  </si>
  <si>
    <t>2016-12-01 14:59:34.375</t>
  </si>
  <si>
    <t>2016-12-01 14:59:34.376</t>
  </si>
  <si>
    <t>2016-12-01 14:59:34.377</t>
  </si>
  <si>
    <t>2016-12-01 14:59:34.378</t>
  </si>
  <si>
    <t>2016-12-01 14:59:34.379</t>
  </si>
  <si>
    <t>2016-12-01 14:59:34.380</t>
  </si>
  <si>
    <t>2016-12-01 14:59:34.381</t>
  </si>
  <si>
    <t>2016-12-01 14:59:34.382</t>
  </si>
  <si>
    <t>2016-12-01 14:59:34.383</t>
  </si>
  <si>
    <t>2016-12-01 14:59:34.384</t>
  </si>
  <si>
    <t>2016-12-01 14:59:34.385</t>
  </si>
  <si>
    <t>2016-12-01 14:59:34.386</t>
  </si>
  <si>
    <t>2016-12-01 14:59:34.387</t>
  </si>
  <si>
    <t>2016-12-01 14:59:34.388</t>
  </si>
  <si>
    <t>2016-12-01 14:59:34.389</t>
  </si>
  <si>
    <t>2016-12-01 14:59:34.390</t>
  </si>
  <si>
    <t>2016-12-01 14:59:34.391</t>
  </si>
  <si>
    <t>2016-12-01 14:59:34.392</t>
  </si>
  <si>
    <t>2016-12-01 14:59:34.393</t>
  </si>
  <si>
    <t>2016-12-01 14:59:34.394</t>
  </si>
  <si>
    <t>2016-12-01 14:59:34.395</t>
  </si>
  <si>
    <t>2016-12-01 14:59:34.396</t>
  </si>
  <si>
    <t>2016-12-05  10:00:00.00</t>
  </si>
  <si>
    <t>2016-12-06  10:00:00.00</t>
  </si>
  <si>
    <t>2016-12-07  10:00:00.00</t>
  </si>
  <si>
    <t>2016-12-08  10:00:00.00</t>
  </si>
  <si>
    <t>2016-12-09  10:00:00.00</t>
  </si>
  <si>
    <t>2016-12-10  10:00:00.00</t>
  </si>
  <si>
    <t>2016-12-05  20:00:00.00</t>
  </si>
  <si>
    <t>2016-12-05  14:00:00.00</t>
  </si>
  <si>
    <t>2016-12-05  14:30:00.00</t>
  </si>
  <si>
    <t>2016-12-06  13:00:00.00</t>
  </si>
  <si>
    <t>2016-12-06  13:30:00.00</t>
  </si>
  <si>
    <t>2016-12-06  20:00:00.00</t>
  </si>
  <si>
    <t>2016-12-07  13:30:00.00</t>
  </si>
  <si>
    <t>2016-12-07  13:00:00.00</t>
  </si>
  <si>
    <t>2016-12-07  20:00:00.00</t>
  </si>
  <si>
    <t>2016-12-08  13:30:00.00</t>
  </si>
  <si>
    <t>2016-12-08  14:30:00.00</t>
  </si>
  <si>
    <t>2016-12-08  20:00:00.00</t>
  </si>
  <si>
    <t>2016-12-09  12:00:00.00</t>
  </si>
  <si>
    <t>2016-12-09  16:00:00.00</t>
  </si>
  <si>
    <t>2016-12-09  16:30:00.00</t>
  </si>
  <si>
    <t>2016-12-09  21:00:00.00</t>
  </si>
  <si>
    <t>2016-12-10  14:00:00.00</t>
  </si>
  <si>
    <t>2016-12-10  18:00:00.00</t>
  </si>
  <si>
    <t>2016-12-10  14:30:00.00</t>
  </si>
  <si>
    <t>2016-12-05  11:00:00.00</t>
  </si>
  <si>
    <t>2016-12-05  15:00:00.00</t>
  </si>
  <si>
    <t>2016-12-05  18:00:00.00</t>
  </si>
  <si>
    <t>2016-12-06  14:00:00.00</t>
  </si>
  <si>
    <t>2016-12-06  19:00:00.00</t>
  </si>
  <si>
    <t>2016-12-07  12:00:00.00</t>
  </si>
  <si>
    <t>2016-12-07  16:00:00.00</t>
  </si>
  <si>
    <t>2016-12-07  16:30:00.00</t>
  </si>
  <si>
    <t>2016-12-07  21:00:00.00</t>
  </si>
  <si>
    <t>2016-12-08  10:30:00.00</t>
  </si>
  <si>
    <t>2016-12-08  13:00:00.00</t>
  </si>
  <si>
    <t>2016-12-09  14:00:00.00</t>
  </si>
  <si>
    <t>2016-12-09  14:30:00.00</t>
  </si>
  <si>
    <t>2016-12-10  12:00:00.00</t>
  </si>
  <si>
    <t>2016-12-10  16:00:00.00</t>
  </si>
  <si>
    <t>2016-12-10  16:30:00.00</t>
  </si>
  <si>
    <t>2016-12-10  20:30:00.00</t>
  </si>
  <si>
    <t>DAG1</t>
  </si>
  <si>
    <t>DAG2 YO :D</t>
  </si>
  <si>
    <t>INSERT INTO ordrar(tjanstID, anstalldID, personID, startTid, slutTid,CreatedBy) VALUES('2','A3B762F3-79F8-49B2-8722-354505C82FF4','9E0C52CD-9F2C-432C-A6C1-D2475B5315D3', '2016-12-12 10:00:00.000', '2016-12-12 10:30:00.000','A3B762F3-79F8-49B2-8722-354505C82FF4')</t>
  </si>
  <si>
    <t>INSERT INTO ordrar(tjanstID, anstalldID, personID, startTid, slutTid,CreatedBy) VALUES('2','A3B762F3-79F8-49B2-8722-354505C82FF4','AB013525-9674-4BD0-B0A1-2276322D90C8', '2016-12-12 12:00:00.000', '2016-12-12 12:30:00.000','A3B762F3-79F8-49B2-8722-354505C82FF4')</t>
  </si>
  <si>
    <t>INSERT INTO ordrar(tjanstID, anstalldID, personID, startTid, slutTid,CreatedBy) VALUES('1','A3B762F3-79F8-49B2-8722-354505C82FF4','095C51B3-C019-49F4-B80F-E4CEEADA3504', '2016-12-12 14:00:00.000', '2016-12-12 15:00:00.000','A3B762F3-79F8-49B2-8722-354505C82FF4')</t>
  </si>
  <si>
    <t>INSERT INTO ordrar(tjanstID, anstalldID, personID, startTid, slutTid,CreatedBy) VALUES('1','A3B762F3-79F8-49B2-8722-354505C82FF4','B14BC077-F1DF-457C-9F7E-7CB9E0BC1CF3', '2016-12-13 11:00:00.000', '2016-12-13 12:00:00.000','A3B762F3-79F8-49B2-8722-354505C82FF4')</t>
  </si>
  <si>
    <t>INSERT INTO ordrar(tjanstID, anstalldID, personID, startTid, slutTid,CreatedBy) VALUES('2','A3B762F3-79F8-49B2-8722-354505C82FF4','0A0B0A80-8AB6-47A1-9EE4-53064DCAB49E', '2016-12-13 11:00:00.000', '2016-12-13 11:30:00.000','A3B762F3-79F8-49B2-8722-354505C82FF4')</t>
  </si>
  <si>
    <t>INSERT INTO ordrar(tjanstID, anstalldID, personID, startTid, slutTid,CreatedBy) VALUES('1','A3B762F3-79F8-49B2-8722-354505C82FF4','AB013525-9674-4BD0-B0A1-2276322D90C8', '2016-12-13 15:00:00.000', '2016-12-13 16:00:00.000','A3B762F3-79F8-49B2-8722-354505C82FF4')</t>
  </si>
  <si>
    <t>INSERT INTO ordrar(tjanstID, anstalldID, personID, startTid, slutTid,CreatedBy) VALUES('2','A3B762F3-79F8-49B2-8722-354505C82FF4','9E0C52CD-9F2C-432C-A6C1-D2475B5315D3', '2016-12-13 17:00:00.000', '2016-12-13 17:30:00.000','A3B762F3-79F8-49B2-8722-354505C82FF4')</t>
  </si>
  <si>
    <t>INSERT INTO ordrar(tjanstID, anstalldID, personID, startTid, slutTid,CreatedBy) VALUES('2','A3B762F3-79F8-49B2-8722-354505C82FF4','095C51B3-C019-49F4-B80F-E4CEEADA3504', '2016-12-14 11:00:00.000', '2016-12-14 11:30:00.000','A3B762F3-79F8-49B2-8722-354505C82FF4')</t>
  </si>
  <si>
    <t>INSERT INTO ordrar(tjanstID, anstalldID, personID, startTid, slutTid,CreatedBy) VALUES('2','A3B762F3-79F8-49B2-8722-354505C82FF4','0A0B0A80-8AB6-47A1-9EE4-53064DCAB49E', '2016-12-14 12:00:00.000', '2016-12-14 12:30:00.000','A3B762F3-79F8-49B2-8722-354505C82FF4')</t>
  </si>
  <si>
    <t>INSERT INTO ordrar(tjanstID, anstalldID, personID, startTid, slutTid,CreatedBy) VALUES('1','A3B762F3-79F8-49B2-8722-354505C82FF4','9E0C52CD-9F2C-432C-A6C1-D2475B5315D3', '2016-12-14 15:00:00.000', '2016-12-14 16:00:00.000','A3B762F3-79F8-49B2-8722-354505C82FF4')</t>
  </si>
  <si>
    <t>INSERT INTO ordrar(tjanstID, anstalldID, personID, startTid, slutTid,CreatedBy) VALUES('2','A3B762F3-79F8-49B2-8722-354505C82FF4','AB013525-9674-4BD0-B0A1-2276322D90C8', '2016-12-15 10:00:00.000', '2016-12-15 10:30:00.000','A3B762F3-79F8-49B2-8722-354505C82FF4')</t>
  </si>
  <si>
    <t>INSERT INTO ordrar(tjanstID, anstalldID, personID, startTid, slutTid,CreatedBy) VALUES('2','A3B762F3-79F8-49B2-8722-354505C82FF4','B14BC077-F1DF-457C-9F7E-7CB9E0BC1CF3', '2016-12-15 14:00:00.000', '2016-12-15 14:30:00.000','A3B762F3-79F8-49B2-8722-354505C82FF4')</t>
  </si>
  <si>
    <t>INSERT INTO ordrar(tjanstID, anstalldID, personID, startTid, slutTid,CreatedBy) VALUES('2','A3B762F3-79F8-49B2-8722-354505C82FF4','095C51B3-C019-49F4-B80F-E4CEEADA3504', '2016-12-15 17:00:00.000', '2016-12-15 17:30:00.000','A3B762F3-79F8-49B2-8722-354505C82FF4')</t>
  </si>
  <si>
    <t>INSERT INTO ordrar(tjanstID, anstalldID, personID, startTid, slutTid,CreatedBy) VALUES('1','A3B762F3-79F8-49B2-8722-354505C82FF4','0A0B0A80-8AB6-47A1-9EE4-53064DCAB49E', '2016-12-16 11:30:00.000', '2016-12-16 12:30:00.000','A3B762F3-79F8-49B2-8722-354505C82FF4')</t>
  </si>
  <si>
    <t>INSERT INTO ordrar(tjanstID, anstalldID, personID, startTid, slutTid,CreatedBy) VALUES('1','A3B762F3-79F8-49B2-8722-354505C82FF4','AB013525-9674-4BD0-B0A1-2276322D90C8', '2016-12-16 14:30:00.000', '2016-12-16 15:30:00.000','A3B762F3-79F8-49B2-8722-354505C82FF4')</t>
  </si>
  <si>
    <t>INSERT INTO ordrar(tjanstID, anstalldID, personID, startTid, slutTid,CreatedBy) VALUES('1','A3B762F3-79F8-49B2-8722-354505C82FF4','095C51B3-C019-49F4-B80F-E4CEEADA3504', '2016-12-16 16:00:00.000', '2016-12-16 17:00:00.000','A3B762F3-79F8-49B2-8722-354505C82FF4')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</si>
</sst>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1" fillId="0" borderId="0" xfId="1" applyFont="1" applyBorder="1"/>
    <xf numFmtId="22" fontId="0" fillId="0" borderId="0" xfId="0" applyNumberFormat="1" applyFont="1" applyBorder="1"/>
    <xf numFmtId="0" fontId="3" fillId="0" borderId="0" xfId="0" applyFont="1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uana@sanders.com" TargetMode="External"/><Relationship Id="rId2" Type="http://schemas.openxmlformats.org/officeDocument/2006/relationships/hyperlink" Target="mailto:ilosttheelection@clinton.com" TargetMode="External"/><Relationship Id="rId1" Type="http://schemas.openxmlformats.org/officeDocument/2006/relationships/hyperlink" Target="mailto:makeamericagreatagain@trump.com" TargetMode="External"/><Relationship Id="rId5" Type="http://schemas.openxmlformats.org/officeDocument/2006/relationships/hyperlink" Target="mailto:benito@mussolini.com" TargetMode="External"/><Relationship Id="rId4" Type="http://schemas.openxmlformats.org/officeDocument/2006/relationships/hyperlink" Target="mailto:russiaiscold@bonapart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38.42578125" bestFit="1" customWidth="1"/>
    <col min="3" max="3" width="37.42578125" bestFit="1" customWidth="1"/>
    <col min="5" max="5" width="141.7109375" bestFit="1" customWidth="1"/>
  </cols>
  <sheetData>
    <row r="1" spans="1:5" x14ac:dyDescent="0.25">
      <c r="A1" s="4" t="s">
        <v>84</v>
      </c>
      <c r="B1" s="4" t="s">
        <v>72</v>
      </c>
      <c r="C1" s="4" t="s">
        <v>83</v>
      </c>
      <c r="D1" s="5"/>
      <c r="E1" s="5"/>
    </row>
    <row r="2" spans="1:5" x14ac:dyDescent="0.25">
      <c r="A2" s="6">
        <v>1</v>
      </c>
      <c r="B2" s="6" t="s">
        <v>79</v>
      </c>
      <c r="C2" s="6" t="s">
        <v>79</v>
      </c>
      <c r="D2" s="5"/>
      <c r="E2" s="5" t="str">
        <f>"INSERT INTO anstalld_tjanst(tjanstID, anstalldID, createdBy) VALUES('"&amp;A2&amp;"','"&amp;B2&amp;"','"&amp;C2&amp;"')"</f>
        <v>INSERT INTO anstalld_tjanst(tjanstID, anstalldID, createdBy) VALUES('1','A3B762F3-79F8-49B2-8722-354505C82FF4','A3B762F3-79F8-49B2-8722-354505C82FF4')</v>
      </c>
    </row>
    <row r="3" spans="1:5" x14ac:dyDescent="0.25">
      <c r="A3" s="6">
        <v>2</v>
      </c>
      <c r="B3" s="6" t="s">
        <v>80</v>
      </c>
      <c r="C3" s="6" t="s">
        <v>79</v>
      </c>
      <c r="D3" s="5"/>
      <c r="E3" s="5" t="str">
        <f>"INSERT INTO anstalld_tjanst(tjanstID, anstalldID, createdBy) VALUES('"&amp;A3&amp;"','"&amp;B3&amp;"','"&amp;C3&amp;"')"</f>
        <v>INSERT INTO anstalld_tjanst(tjanstID, anstalldID, createdBy) VALUES('2','75E36D07-0BC5-4687-A94D-3BD9174EF194','A3B762F3-79F8-49B2-8722-354505C82FF4')</v>
      </c>
    </row>
    <row r="4" spans="1:5" x14ac:dyDescent="0.25">
      <c r="A4" s="6"/>
      <c r="B4" s="6"/>
      <c r="C4" s="6"/>
      <c r="D4" s="5"/>
      <c r="E4" s="5"/>
    </row>
    <row r="5" spans="1:5" x14ac:dyDescent="0.25">
      <c r="A5" s="6"/>
      <c r="B5" s="6"/>
      <c r="C5" s="6"/>
      <c r="D5" s="5"/>
      <c r="E5" s="5"/>
    </row>
    <row r="6" spans="1:5" x14ac:dyDescent="0.25">
      <c r="A6" s="6"/>
      <c r="B6" s="6"/>
      <c r="C6" s="6"/>
      <c r="D6" s="5"/>
      <c r="E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workbookViewId="0">
      <selection activeCell="I2" sqref="I2:I3"/>
    </sheetView>
  </sheetViews>
  <sheetFormatPr defaultRowHeight="15" x14ac:dyDescent="0.25"/>
  <cols>
    <col min="1" max="1" width="8.85546875" bestFit="1" customWidth="1"/>
    <col min="2" max="2" width="37.42578125" bestFit="1" customWidth="1"/>
    <col min="3" max="3" width="14.140625" bestFit="1" customWidth="1"/>
    <col min="4" max="4" width="50.85546875" bestFit="1" customWidth="1"/>
    <col min="5" max="5" width="11.42578125" bestFit="1" customWidth="1"/>
    <col min="6" max="6" width="24.5703125" bestFit="1" customWidth="1"/>
    <col min="7" max="7" width="37.42578125" bestFit="1" customWidth="1"/>
    <col min="9" max="9" width="246.7109375" bestFit="1" customWidth="1"/>
  </cols>
  <sheetData>
    <row r="1" spans="1:10" x14ac:dyDescent="0.25">
      <c r="A1" s="4" t="s">
        <v>98</v>
      </c>
      <c r="B1" s="4" t="s">
        <v>72</v>
      </c>
      <c r="C1" s="4" t="s">
        <v>67</v>
      </c>
      <c r="D1" s="4" t="s">
        <v>12</v>
      </c>
      <c r="E1" s="4" t="s">
        <v>65</v>
      </c>
      <c r="F1" s="4" t="s">
        <v>66</v>
      </c>
      <c r="G1" s="4" t="s">
        <v>83</v>
      </c>
      <c r="H1" s="6"/>
      <c r="I1" s="6"/>
      <c r="J1" s="3"/>
    </row>
    <row r="2" spans="1:10" x14ac:dyDescent="0.25">
      <c r="A2" s="6">
        <v>1</v>
      </c>
      <c r="B2" s="6" t="s">
        <v>79</v>
      </c>
      <c r="C2" s="6" t="s">
        <v>68</v>
      </c>
      <c r="D2" s="6" t="s">
        <v>69</v>
      </c>
      <c r="E2" s="6">
        <v>0</v>
      </c>
      <c r="F2" s="8" t="s">
        <v>97</v>
      </c>
      <c r="G2" s="6" t="s">
        <v>79</v>
      </c>
      <c r="H2" s="6"/>
      <c r="I2" s="6" t="str">
        <f>"INSERT INTO nyheter(nyhetsID, anstalldID, rubrik, beskrivning, publicerad, publiceradDatum, createdBy) VALUES('"&amp;A2&amp;"','"&amp;B2&amp;"','"&amp;C2&amp;"','"&amp;D2&amp;"','"&amp;E2&amp;"','"&amp;F2&amp;"','"&amp;G2&amp;"')"</f>
        <v>INSERT INTO nyheter(nyhetsID, anstalldID, rubrik, beskrivning, publicerad, publiceradDatum, createdBy) VALUES('1','A3B762F3-79F8-49B2-8722-354505C82FF4','Nya produkter','Vi har fått in 40 nya produkter från våra leverantörer','0','2016-11-15 09:32:25.137','A3B762F3-79F8-49B2-8722-354505C82FF4')</v>
      </c>
      <c r="J2" s="3"/>
    </row>
    <row r="3" spans="1:10" x14ac:dyDescent="0.25">
      <c r="A3" s="6">
        <v>2</v>
      </c>
      <c r="B3" s="6" t="s">
        <v>79</v>
      </c>
      <c r="C3" s="6" t="s">
        <v>71</v>
      </c>
      <c r="D3" s="6" t="s">
        <v>70</v>
      </c>
      <c r="E3" s="6">
        <v>1</v>
      </c>
      <c r="F3" s="8" t="s">
        <v>97</v>
      </c>
      <c r="G3" s="6" t="s">
        <v>79</v>
      </c>
      <c r="H3" s="6"/>
      <c r="I3" s="6" t="str">
        <f>"INSERT INTO nyheter(nyhetsID, anstalldID, rubrik, beskrivning, publicerad, publiceradDatum, createdBy) VALUES('"&amp;A3&amp;"','"&amp;B3&amp;"','"&amp;C3&amp;"','"&amp;D3&amp;"','"&amp;E3&amp;"','"&amp;F3&amp;"','"&amp;G3&amp;"')"</f>
        <v>INSERT INTO nyheter(nyhetsID, anstalldID, rubrik, beskrivning, publicerad, publiceradDatum, createdBy) VALUES('2','A3B762F3-79F8-49B2-8722-354505C82FF4','Vi Öppnar!','Vi har precis öppnat våran massagebusiness','1','2016-11-15 09:32:25.137','A3B762F3-79F8-49B2-8722-354505C82FF4')</v>
      </c>
      <c r="J3" s="3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3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3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3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:G3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55.85546875" bestFit="1" customWidth="1"/>
    <col min="4" max="4" width="4.5703125" bestFit="1" customWidth="1"/>
    <col min="5" max="5" width="37.42578125" bestFit="1" customWidth="1"/>
    <col min="7" max="7" width="176.7109375" bestFit="1" customWidth="1"/>
  </cols>
  <sheetData>
    <row r="1" spans="1:7" x14ac:dyDescent="0.25">
      <c r="A1" s="4" t="s">
        <v>84</v>
      </c>
      <c r="B1" s="4" t="s">
        <v>42</v>
      </c>
      <c r="C1" s="4" t="s">
        <v>12</v>
      </c>
      <c r="D1" s="4" t="s">
        <v>60</v>
      </c>
      <c r="E1" s="4" t="s">
        <v>83</v>
      </c>
      <c r="F1" s="6"/>
      <c r="G1" s="5"/>
    </row>
    <row r="2" spans="1:7" x14ac:dyDescent="0.25">
      <c r="A2" s="6">
        <v>1</v>
      </c>
      <c r="B2" s="6" t="s">
        <v>61</v>
      </c>
      <c r="C2" s="6" t="s">
        <v>62</v>
      </c>
      <c r="D2" s="6">
        <v>350</v>
      </c>
      <c r="E2" s="6" t="s">
        <v>79</v>
      </c>
      <c r="F2" s="6"/>
      <c r="G2" s="5" t="str">
        <f>"INSERT INTO tjanster(tjanstID, namn, beskrivning, pris, createdBy) VALUES('"&amp;A2&amp;"','"&amp;B2&amp;"','"&amp;C2&amp;"','"&amp;D2&amp;"','"&amp;E2&amp;"')"</f>
        <v>INSERT INTO tjanster(tjanstID, namn, beskrivning, pris, createdBy) VALUES('1','Ryggmassage','En massage för dig med problem med ryggen','350','A3B762F3-79F8-49B2-8722-354505C82FF4')</v>
      </c>
    </row>
    <row r="3" spans="1:7" x14ac:dyDescent="0.25">
      <c r="A3" s="6">
        <v>2</v>
      </c>
      <c r="B3" s="6" t="s">
        <v>63</v>
      </c>
      <c r="C3" s="6" t="s">
        <v>64</v>
      </c>
      <c r="D3" s="6">
        <v>200</v>
      </c>
      <c r="E3" s="6" t="s">
        <v>79</v>
      </c>
      <c r="F3" s="6"/>
      <c r="G3" s="5" t="str">
        <f>"INSERT INTO tjanster(tjanstID, namn, beskrivning, pris, createdBy) VALUES('"&amp;A3&amp;"','"&amp;B3&amp;"','"&amp;C3&amp;"','"&amp;D3&amp;"','"&amp;E3&amp;"')"</f>
        <v>INSERT INTO tjanster(tjanstID, namn, beskrivning, pris, createdBy) VALUES('2','Fotmassage','En massage för dig som gillar sensuella känslor i fötterna','200','A3B762F3-79F8-49B2-8722-354505C82FF4')</v>
      </c>
    </row>
    <row r="4" spans="1:7" x14ac:dyDescent="0.25">
      <c r="A4" s="6"/>
      <c r="B4" s="6"/>
      <c r="C4" s="6"/>
      <c r="D4" s="6"/>
      <c r="E4" s="6"/>
      <c r="F4" s="6"/>
      <c r="G4" s="5"/>
    </row>
    <row r="5" spans="1:7" x14ac:dyDescent="0.25">
      <c r="A5" s="3"/>
      <c r="B5" s="3"/>
      <c r="C5" s="3"/>
      <c r="D5" s="3"/>
      <c r="E5" s="3"/>
      <c r="F5" s="3"/>
    </row>
    <row r="6" spans="1:7" x14ac:dyDescent="0.25">
      <c r="A6" s="3"/>
      <c r="B6" s="3"/>
      <c r="C6" s="3"/>
      <c r="D6" s="3"/>
      <c r="E6" s="3"/>
      <c r="F6" s="3"/>
    </row>
    <row r="7" spans="1:7" x14ac:dyDescent="0.25">
      <c r="A7" s="3"/>
      <c r="B7" s="3"/>
      <c r="C7" s="3"/>
      <c r="D7" s="3"/>
      <c r="E7" s="3"/>
      <c r="F7" s="3"/>
    </row>
    <row r="8" spans="1:7" x14ac:dyDescent="0.25">
      <c r="A8" s="3"/>
      <c r="B8" s="3"/>
      <c r="C8" s="3"/>
      <c r="D8" s="3"/>
      <c r="E8" s="3"/>
      <c r="F8" s="3"/>
    </row>
    <row r="9" spans="1:7" x14ac:dyDescent="0.25">
      <c r="A9" s="3"/>
      <c r="B9" s="3"/>
      <c r="C9" s="3"/>
      <c r="D9" s="3"/>
      <c r="E9" s="3"/>
      <c r="F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H1" workbookViewId="0">
      <selection activeCell="I9" sqref="I9"/>
    </sheetView>
  </sheetViews>
  <sheetFormatPr defaultRowHeight="15" x14ac:dyDescent="0.25"/>
  <cols>
    <col min="1" max="2" width="38.42578125" bestFit="1" customWidth="1"/>
    <col min="3" max="3" width="20.28515625" bestFit="1" customWidth="1"/>
    <col min="4" max="4" width="58.140625" bestFit="1" customWidth="1"/>
    <col min="5" max="5" width="15.5703125" bestFit="1" customWidth="1"/>
    <col min="6" max="6" width="18" bestFit="1" customWidth="1"/>
    <col min="7" max="7" width="37.42578125" bestFit="1" customWidth="1"/>
    <col min="9" max="9" width="255.5703125" customWidth="1"/>
  </cols>
  <sheetData>
    <row r="1" spans="1:9" x14ac:dyDescent="0.25">
      <c r="A1" s="4" t="s">
        <v>72</v>
      </c>
      <c r="B1" s="4" t="s">
        <v>75</v>
      </c>
      <c r="C1" s="4" t="s">
        <v>42</v>
      </c>
      <c r="D1" s="4" t="s">
        <v>12</v>
      </c>
      <c r="E1" s="4" t="s">
        <v>54</v>
      </c>
      <c r="F1" s="4" t="s">
        <v>55</v>
      </c>
      <c r="G1" s="4" t="s">
        <v>83</v>
      </c>
      <c r="H1" s="5"/>
      <c r="I1" s="5"/>
    </row>
    <row r="2" spans="1:9" x14ac:dyDescent="0.25">
      <c r="A2" s="6" t="s">
        <v>79</v>
      </c>
      <c r="B2" s="6" t="s">
        <v>79</v>
      </c>
      <c r="C2" s="6" t="s">
        <v>57</v>
      </c>
      <c r="D2" s="6" t="s">
        <v>56</v>
      </c>
      <c r="E2" s="6">
        <v>1</v>
      </c>
      <c r="F2" s="6">
        <v>1</v>
      </c>
      <c r="G2" s="6" t="s">
        <v>79</v>
      </c>
      <c r="H2" s="5"/>
      <c r="I2" s="5" t="str">
        <f>"INSERT INTO anstallda(anstalldID, personID, namn, beskrivning, behandlarMan, behandlarKvinnor, createdBy) VALUES('"&amp;A2&amp;"','"&amp;B2&amp;"','"&amp;C2&amp;"','"&amp;D2&amp;"','"&amp;E2&amp;"','"&amp;F2&amp;"','"&amp;G2&amp;"')"</f>
        <v>INSERT INTO anstallda(anstalldID, personID, namn, beskrivning, behandlarMan, behandlarKvinnor, createdBy) VALUES('A3B762F3-79F8-49B2-8722-354505C82FF4','A3B762F3-79F8-49B2-8722-354505C82FF4','Napoleon Bonaparte','Kort rolig grabb som har drömt hela sitt liv om att få masera','1','1','A3B762F3-79F8-49B2-8722-354505C82FF4')</v>
      </c>
    </row>
    <row r="3" spans="1:9" x14ac:dyDescent="0.25">
      <c r="A3" s="6" t="s">
        <v>80</v>
      </c>
      <c r="B3" s="6" t="s">
        <v>80</v>
      </c>
      <c r="C3" s="6" t="s">
        <v>58</v>
      </c>
      <c r="D3" s="6" t="s">
        <v>59</v>
      </c>
      <c r="E3" s="6">
        <v>1</v>
      </c>
      <c r="F3" s="6">
        <v>1</v>
      </c>
      <c r="G3" s="6" t="s">
        <v>79</v>
      </c>
      <c r="H3" s="5"/>
      <c r="I3" s="5" t="str">
        <f>"INSERT INTO anstallda(anstalldID, personID, namn, beskrivning, behandlarMan, behandlarKvinnor, createdBy) VALUES('"&amp;A3&amp;"','"&amp;B3&amp;"','"&amp;C3&amp;"','"&amp;D3&amp;"','"&amp;E3&amp;"','"&amp;F3&amp;"','"&amp;G3&amp;"')"</f>
        <v>INSERT INTO anstallda(anstalldID, personID, namn, beskrivning, behandlarMan, behandlarKvinnor, createdBy) VALUES('75E36D07-0BC5-4687-A94D-3BD9174EF194','75E36D07-0BC5-4687-A94D-3BD9174EF194','Benito Mussolini','En frisk italienare som gärna arbetar med händerna','1','1','A3B762F3-79F8-49B2-8722-354505C82FF4')</v>
      </c>
    </row>
    <row r="4" spans="1:9" x14ac:dyDescent="0.25">
      <c r="A4" s="6"/>
      <c r="B4" s="6"/>
      <c r="C4" s="6"/>
      <c r="D4" s="6"/>
      <c r="E4" s="6"/>
      <c r="F4" s="6"/>
      <c r="G4" s="6"/>
      <c r="H4" s="5"/>
      <c r="I4" s="5"/>
    </row>
    <row r="5" spans="1:9" x14ac:dyDescent="0.25">
      <c r="A5" s="6"/>
      <c r="B5" s="6"/>
      <c r="C5" s="6"/>
      <c r="D5" s="6"/>
      <c r="E5" s="6"/>
      <c r="F5" s="6"/>
      <c r="G5" s="6"/>
      <c r="H5" s="5"/>
      <c r="I5" s="5"/>
    </row>
    <row r="6" spans="1:9" x14ac:dyDescent="0.25">
      <c r="A6" s="6"/>
      <c r="B6" s="6"/>
      <c r="C6" s="6"/>
      <c r="D6" s="6"/>
      <c r="E6" s="6"/>
      <c r="F6" s="6"/>
      <c r="G6" s="6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" sqref="H2:H4"/>
    </sheetView>
  </sheetViews>
  <sheetFormatPr defaultRowHeight="15" x14ac:dyDescent="0.25"/>
  <cols>
    <col min="1" max="1" width="11.140625" bestFit="1" customWidth="1"/>
    <col min="2" max="2" width="37.42578125" bestFit="1" customWidth="1"/>
    <col min="3" max="3" width="11" bestFit="1" customWidth="1"/>
    <col min="4" max="4" width="39" bestFit="1" customWidth="1"/>
    <col min="5" max="5" width="18" bestFit="1" customWidth="1"/>
    <col min="6" max="6" width="37.42578125" bestFit="1" customWidth="1"/>
    <col min="8" max="8" width="251" bestFit="1" customWidth="1"/>
  </cols>
  <sheetData>
    <row r="1" spans="1:8" x14ac:dyDescent="0.25">
      <c r="A1" s="4" t="s">
        <v>81</v>
      </c>
      <c r="B1" s="4" t="s">
        <v>72</v>
      </c>
      <c r="C1" s="4" t="s">
        <v>0</v>
      </c>
      <c r="D1" s="4" t="s">
        <v>1</v>
      </c>
      <c r="E1" s="4" t="s">
        <v>2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 t="s">
        <v>3</v>
      </c>
      <c r="D2" s="6" t="s">
        <v>4</v>
      </c>
      <c r="E2" s="6" t="s">
        <v>5</v>
      </c>
      <c r="F2" s="6" t="s">
        <v>79</v>
      </c>
      <c r="G2" s="5"/>
      <c r="H2" s="5" t="str">
        <f>"INSERT INTO annonsorer(annonsorID, anstalldID ,namn, beskrivning, lank, CreatedBy) VALUES('"&amp;A2&amp;"','"&amp;B2&amp;"','"&amp;C2&amp;"','"&amp;D2&amp;"','"&amp;E2&amp;"','"&amp;F2&amp;"')"</f>
        <v>INSERT INTO annonsorer(annonsorID, anstalldID ,namn, beskrivning, lank, CreatedBy) VALUES('1','A3B762F3-79F8-49B2-8722-354505C82FF4','Aloe Vera','Kaktusolja','aloevera.com','A3B762F3-79F8-49B2-8722-354505C82FF4')</v>
      </c>
    </row>
    <row r="3" spans="1:8" x14ac:dyDescent="0.25">
      <c r="A3" s="6">
        <v>2</v>
      </c>
      <c r="B3" s="6" t="s">
        <v>79</v>
      </c>
      <c r="C3" s="6" t="s">
        <v>6</v>
      </c>
      <c r="D3" s="6" t="s">
        <v>7</v>
      </c>
      <c r="E3" s="6" t="s">
        <v>8</v>
      </c>
      <c r="F3" s="6" t="s">
        <v>79</v>
      </c>
      <c r="G3" s="5"/>
      <c r="H3" s="5" t="str">
        <f t="shared" ref="H3:H4" si="0">"INSERT INTO annonsorer(annonsorID, anstalldID ,namn, beskrivning, lank, CreatedBy) VALUES('"&amp;A3&amp;"','"&amp;B3&amp;"','"&amp;C3&amp;"','"&amp;D3&amp;"','"&amp;E3&amp;"','"&amp;F3&amp;"')"</f>
        <v>INSERT INTO annonsorer(annonsorID, anstalldID ,namn, beskrivning, lank, CreatedBy) VALUES('2','A3B762F3-79F8-49B2-8722-354505C82FF4','Ljus','Värmeljus från ikea','ikea.se','A3B762F3-79F8-49B2-8722-354505C82FF4')</v>
      </c>
    </row>
    <row r="4" spans="1:8" x14ac:dyDescent="0.25">
      <c r="A4" s="6">
        <v>3</v>
      </c>
      <c r="B4" s="6" t="s">
        <v>79</v>
      </c>
      <c r="C4" s="6" t="s">
        <v>9</v>
      </c>
      <c r="D4" s="6" t="s">
        <v>10</v>
      </c>
      <c r="E4" s="6" t="s">
        <v>11</v>
      </c>
      <c r="F4" s="6" t="s">
        <v>79</v>
      </c>
      <c r="G4" s="5"/>
      <c r="H4" s="5" t="str">
        <f t="shared" si="0"/>
        <v>INSERT INTO annonsorer(annonsorID, anstalldID ,namn, beskrivning, lank, CreatedBy) VALUES('3','A3B762F3-79F8-49B2-8722-354505C82FF4','Värmesten','varma stenar som används vid massage','kroppshalsan.com','A3B762F3-79F8-49B2-8722-354505C82FF4')</v>
      </c>
    </row>
    <row r="5" spans="1:8" x14ac:dyDescent="0.25">
      <c r="A5" s="5"/>
      <c r="B5" s="5"/>
      <c r="C5" s="5"/>
      <c r="D5" s="5"/>
      <c r="E5" s="5"/>
      <c r="F5" s="5"/>
      <c r="G5" s="5"/>
      <c r="H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G1" workbookViewId="0">
      <selection activeCell="J12" sqref="J12"/>
    </sheetView>
  </sheetViews>
  <sheetFormatPr defaultRowHeight="15" x14ac:dyDescent="0.25"/>
  <cols>
    <col min="1" max="1" width="38.85546875" bestFit="1" customWidth="1"/>
    <col min="2" max="2" width="9.85546875" bestFit="1" customWidth="1"/>
    <col min="3" max="3" width="11.28515625" bestFit="1" customWidth="1"/>
    <col min="4" max="4" width="15.5703125" bestFit="1" customWidth="1"/>
    <col min="5" max="5" width="36.140625" bestFit="1" customWidth="1"/>
    <col min="6" max="6" width="9.5703125" bestFit="1" customWidth="1"/>
    <col min="7" max="7" width="12" bestFit="1" customWidth="1"/>
    <col min="8" max="8" width="11.28515625" bestFit="1" customWidth="1"/>
    <col min="9" max="9" width="8.7109375" bestFit="1" customWidth="1"/>
    <col min="10" max="10" width="37.42578125" bestFit="1" customWidth="1"/>
    <col min="11" max="11" width="190.42578125" bestFit="1" customWidth="1"/>
  </cols>
  <sheetData>
    <row r="1" spans="1:11" x14ac:dyDescent="0.25">
      <c r="A1" s="4" t="s">
        <v>75</v>
      </c>
      <c r="B1" s="4" t="s">
        <v>22</v>
      </c>
      <c r="C1" s="4" t="s">
        <v>20</v>
      </c>
      <c r="D1" s="4" t="s">
        <v>21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43</v>
      </c>
      <c r="J1" s="9" t="s">
        <v>83</v>
      </c>
      <c r="K1" s="5"/>
    </row>
    <row r="2" spans="1:11" x14ac:dyDescent="0.25">
      <c r="A2" s="6" t="s">
        <v>76</v>
      </c>
      <c r="B2" s="6" t="s">
        <v>27</v>
      </c>
      <c r="C2" s="6" t="s">
        <v>28</v>
      </c>
      <c r="D2" s="6" t="s">
        <v>29</v>
      </c>
      <c r="E2" s="7" t="s">
        <v>30</v>
      </c>
      <c r="F2" s="6" t="s">
        <v>31</v>
      </c>
      <c r="G2" s="6">
        <v>0</v>
      </c>
      <c r="H2" s="6">
        <v>1</v>
      </c>
      <c r="I2" s="6">
        <v>0</v>
      </c>
      <c r="J2" s="6" t="s">
        <v>79</v>
      </c>
      <c r="K2" s="5" t="str">
        <f>"INSERT INTO personer(personID, fornamn, efternamn, personnr, mail, losenord, nyhetsbrev, tarFaktura, anstalld, CreatedBy) VALUES('"&amp;A2&amp;"','"&amp;B2&amp;"','"&amp;C2&amp;"','"&amp;D2&amp;"','"&amp;E2&amp;"','"&amp;F2&amp;"','"&amp;G2&amp;"','"&amp;H2&amp;"','"&amp;I2&amp;"','"&amp;J2&amp;"')"</f>
        <v>INSERT INTO personer(personID, fornamn, efternamn, personnr, mail, losenord, nyhetsbrev, tarFaktura, anstalld, CreatedBy) VALUES('9E0C52CD-9F2C-432C-A6C1-D2475B5315D3','Donald','Trump','19460414-1337','makeamericagreatagain@trump.com','china','0','1','0','A3B762F3-79F8-49B2-8722-354505C82FF4')</v>
      </c>
    </row>
    <row r="3" spans="1:11" x14ac:dyDescent="0.25">
      <c r="A3" s="6" t="s">
        <v>77</v>
      </c>
      <c r="B3" s="6" t="s">
        <v>32</v>
      </c>
      <c r="C3" s="6" t="s">
        <v>33</v>
      </c>
      <c r="D3" s="6" t="s">
        <v>38</v>
      </c>
      <c r="E3" s="7" t="s">
        <v>34</v>
      </c>
      <c r="F3" s="6" t="s">
        <v>35</v>
      </c>
      <c r="G3" s="6">
        <v>1</v>
      </c>
      <c r="H3" s="6">
        <v>1</v>
      </c>
      <c r="I3" s="6">
        <v>0</v>
      </c>
      <c r="J3" s="6" t="s">
        <v>79</v>
      </c>
      <c r="K3" s="5" t="str">
        <f t="shared" ref="K3:K6" si="0">"INSERT INTO personer(personID, fornamn, efternamn, personnr, mail, losenord, nyhetsbrev, tarFaktura, anstalld, CreatedBy) VALUES('"&amp;A3&amp;"','"&amp;B3&amp;"','"&amp;C3&amp;"','"&amp;D3&amp;"','"&amp;E3&amp;"','"&amp;F3&amp;"','"&amp;G3&amp;"','"&amp;H3&amp;"','"&amp;I3&amp;"','"&amp;J3&amp;"')"</f>
        <v>INSERT INTO personer(personID, fornamn, efternamn, personnr, mail, losenord, nyhetsbrev, tarFaktura, anstalld, CreatedBy) VALUES('AB013525-9674-4BD0-B0A1-2276322D90C8','hillary','Clinton','19471026-1337','ilosttheelection@clinton.com','bill','1','1','0','A3B762F3-79F8-49B2-8722-354505C82FF4')</v>
      </c>
    </row>
    <row r="4" spans="1:11" x14ac:dyDescent="0.25">
      <c r="A4" s="6" t="s">
        <v>78</v>
      </c>
      <c r="B4" s="6" t="s">
        <v>36</v>
      </c>
      <c r="C4" s="6" t="s">
        <v>37</v>
      </c>
      <c r="D4" s="6" t="s">
        <v>39</v>
      </c>
      <c r="E4" s="7" t="s">
        <v>40</v>
      </c>
      <c r="F4" s="6" t="s">
        <v>41</v>
      </c>
      <c r="G4" s="6">
        <v>0</v>
      </c>
      <c r="H4" s="6">
        <v>0</v>
      </c>
      <c r="I4" s="6">
        <v>0</v>
      </c>
      <c r="J4" s="6" t="s">
        <v>79</v>
      </c>
      <c r="K4" s="5" t="str">
        <f t="shared" si="0"/>
        <v>INSERT INTO personer(personID, fornamn, efternamn, personnr, mail, losenord, nyhetsbrev, tarFaktura, anstalld, CreatedBy) VALUES('095C51B3-C019-49F4-B80F-E4CEEADA3504','Bernie','sanders','19410908-1337','marijuana@sanders.com','pothead','0','0','0','A3B762F3-79F8-49B2-8722-354505C82FF4')</v>
      </c>
    </row>
    <row r="5" spans="1:11" x14ac:dyDescent="0.25">
      <c r="A5" s="6" t="s">
        <v>79</v>
      </c>
      <c r="B5" s="6" t="s">
        <v>44</v>
      </c>
      <c r="C5" s="6" t="s">
        <v>45</v>
      </c>
      <c r="D5" s="6" t="s">
        <v>46</v>
      </c>
      <c r="E5" s="7" t="s">
        <v>51</v>
      </c>
      <c r="F5" s="6" t="s">
        <v>47</v>
      </c>
      <c r="G5" s="6">
        <v>1</v>
      </c>
      <c r="H5" s="6">
        <v>0</v>
      </c>
      <c r="I5" s="6">
        <v>1</v>
      </c>
      <c r="J5" s="6" t="s">
        <v>79</v>
      </c>
      <c r="K5" s="5" t="str">
        <f t="shared" si="0"/>
        <v>INSERT INTO personer(personID, fornamn, efternamn, personnr, mail, losenord, nyhetsbrev, tarFaktura, anstalld, CreatedBy) VALUES('A3B762F3-79F8-49B2-8722-354505C82FF4','Napoleon','Bonaparte','17690825-1337','russiaiscold@bonaparte.com','shortguy','1','0','1','A3B762F3-79F8-49B2-8722-354505C82FF4')</v>
      </c>
    </row>
    <row r="6" spans="1:11" x14ac:dyDescent="0.25">
      <c r="A6" s="6" t="s">
        <v>80</v>
      </c>
      <c r="B6" s="6" t="s">
        <v>48</v>
      </c>
      <c r="C6" s="6" t="s">
        <v>49</v>
      </c>
      <c r="D6" s="6" t="s">
        <v>50</v>
      </c>
      <c r="E6" s="7" t="s">
        <v>52</v>
      </c>
      <c r="F6" s="6" t="s">
        <v>53</v>
      </c>
      <c r="G6" s="6">
        <v>1</v>
      </c>
      <c r="H6" s="6">
        <v>0</v>
      </c>
      <c r="I6" s="6">
        <v>1</v>
      </c>
      <c r="J6" s="6" t="s">
        <v>79</v>
      </c>
      <c r="K6" s="5" t="str">
        <f t="shared" si="0"/>
        <v>INSERT INTO personer(personID, fornamn, efternamn, personnr, mail, losenord, nyhetsbrev, tarFaktura, anstalld, CreatedBy) VALUES('75E36D07-0BC5-4687-A94D-3BD9174EF194','Benito','Mussolini','18830729-1337','benito@mussolini.com','italy','1','0','1','A3B762F3-79F8-49B2-8722-354505C82FF4')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F1" workbookViewId="0">
      <selection activeCell="G2" sqref="G2:G4"/>
    </sheetView>
  </sheetViews>
  <sheetFormatPr defaultRowHeight="15" x14ac:dyDescent="0.25"/>
  <cols>
    <col min="1" max="1" width="8.5703125" bestFit="1" customWidth="1"/>
    <col min="2" max="2" width="37.42578125" bestFit="1" customWidth="1"/>
    <col min="3" max="3" width="9.5703125" bestFit="1" customWidth="1"/>
    <col min="4" max="4" width="42.140625" bestFit="1" customWidth="1"/>
    <col min="5" max="5" width="37.42578125" bestFit="1" customWidth="1"/>
    <col min="7" max="7" width="222.7109375" bestFit="1" customWidth="1"/>
  </cols>
  <sheetData>
    <row r="1" spans="1:12" ht="15.75" x14ac:dyDescent="0.25">
      <c r="A1" s="4" t="s">
        <v>99</v>
      </c>
      <c r="B1" s="4" t="s">
        <v>72</v>
      </c>
      <c r="C1" s="4" t="s">
        <v>13</v>
      </c>
      <c r="D1" s="4" t="s">
        <v>12</v>
      </c>
      <c r="E1" s="4" t="s">
        <v>83</v>
      </c>
      <c r="F1" s="5"/>
      <c r="G1" s="5"/>
      <c r="H1" s="1"/>
      <c r="I1" s="1"/>
      <c r="L1" s="1"/>
    </row>
    <row r="2" spans="1:12" ht="15.75" x14ac:dyDescent="0.25">
      <c r="A2" s="6">
        <v>1</v>
      </c>
      <c r="B2" s="6" t="s">
        <v>79</v>
      </c>
      <c r="C2" s="6" t="s">
        <v>14</v>
      </c>
      <c r="D2" s="6" t="s">
        <v>15</v>
      </c>
      <c r="E2" s="6" t="s">
        <v>79</v>
      </c>
      <c r="F2" s="5"/>
      <c r="G2" s="5" t="str">
        <f>"INSERT INTO artikel(artikelID, anstalldID, rubrik, beskrivning, CreatedBy) VALUES('"&amp;A2&amp;"','"&amp;B2&amp;"','"&amp;C2&amp;"','"&amp;D2&amp;"','"&amp;E2&amp;"')"</f>
        <v>INSERT INTO artikel(artikelID, anstalldID, rubrik, beskrivning, CreatedBy) VALUES('1','A3B762F3-79F8-49B2-8722-354505C82FF4','tjänster','övergripande information om alla tjänster','A3B762F3-79F8-49B2-8722-354505C82FF4')</v>
      </c>
      <c r="H2" s="1"/>
      <c r="I2" s="1"/>
    </row>
    <row r="3" spans="1:12" ht="15.75" x14ac:dyDescent="0.25">
      <c r="A3" s="6">
        <v>2</v>
      </c>
      <c r="B3" s="6" t="s">
        <v>79</v>
      </c>
      <c r="C3" s="6" t="s">
        <v>16</v>
      </c>
      <c r="D3" s="6" t="s">
        <v>17</v>
      </c>
      <c r="E3" s="6" t="s">
        <v>79</v>
      </c>
      <c r="F3" s="5"/>
      <c r="G3" s="5" t="str">
        <f t="shared" ref="G3:G4" si="0">"INSERT INTO artikel(artikelID, anstalldID, rubrik, beskrivning, CreatedBy) VALUES('"&amp;A3&amp;"','"&amp;B3&amp;"','"&amp;C3&amp;"','"&amp;D3&amp;"','"&amp;E3&amp;"')"</f>
        <v>INSERT INTO artikel(artikelID, anstalldID, rubrik, beskrivning, CreatedBy) VALUES('2','A3B762F3-79F8-49B2-8722-354505C82FF4','massörer','övergripande information om alla massörer','A3B762F3-79F8-49B2-8722-354505C82FF4')</v>
      </c>
      <c r="H3" s="1"/>
      <c r="I3" s="1"/>
    </row>
    <row r="4" spans="1:12" ht="15.75" x14ac:dyDescent="0.25">
      <c r="A4" s="6">
        <v>3</v>
      </c>
      <c r="B4" s="6" t="s">
        <v>79</v>
      </c>
      <c r="C4" s="6" t="s">
        <v>18</v>
      </c>
      <c r="D4" s="6" t="s">
        <v>19</v>
      </c>
      <c r="E4" s="6" t="s">
        <v>79</v>
      </c>
      <c r="F4" s="5"/>
      <c r="G4" s="5" t="str">
        <f t="shared" si="0"/>
        <v>INSERT INTO artikel(artikelID, anstalldID, rubrik, beskrivning, CreatedBy) VALUES('3','A3B762F3-79F8-49B2-8722-354505C82FF4','omoss','information om oss','A3B762F3-79F8-49B2-8722-354505C82FF4')</v>
      </c>
      <c r="H4" s="1"/>
      <c r="I4" s="1"/>
    </row>
    <row r="5" spans="1:12" x14ac:dyDescent="0.25">
      <c r="A5" s="6"/>
      <c r="B5" s="6"/>
      <c r="C5" s="6"/>
      <c r="D5" s="6"/>
      <c r="E5" s="6"/>
      <c r="F5" s="5"/>
      <c r="G5" s="5"/>
    </row>
    <row r="6" spans="1:12" x14ac:dyDescent="0.25">
      <c r="A6" s="6"/>
      <c r="B6" s="6"/>
      <c r="C6" s="6"/>
      <c r="D6" s="6"/>
      <c r="E6" s="6"/>
      <c r="F6" s="5"/>
      <c r="G6" s="5"/>
    </row>
    <row r="7" spans="1:12" x14ac:dyDescent="0.25">
      <c r="A7" s="6"/>
      <c r="B7" s="6"/>
      <c r="C7" s="6"/>
      <c r="D7" s="6"/>
      <c r="E7" s="6"/>
      <c r="F7" s="5"/>
      <c r="G7" s="5"/>
    </row>
    <row r="8" spans="1:12" x14ac:dyDescent="0.25">
      <c r="A8" s="3"/>
      <c r="B8" s="3"/>
      <c r="C8" s="3"/>
      <c r="D8" s="3"/>
      <c r="E8" s="3"/>
    </row>
    <row r="9" spans="1:12" x14ac:dyDescent="0.25">
      <c r="A9" s="3"/>
      <c r="B9" s="3"/>
      <c r="C9" s="3"/>
      <c r="D9" s="3"/>
      <c r="E9" s="3"/>
    </row>
    <row r="10" spans="1:12" x14ac:dyDescent="0.25">
      <c r="A10" s="3"/>
      <c r="B10" s="3"/>
      <c r="C10" s="3"/>
      <c r="D10" s="3"/>
      <c r="E10" s="3"/>
    </row>
    <row r="11" spans="1:12" x14ac:dyDescent="0.25">
      <c r="A11" s="3"/>
      <c r="B11" s="3"/>
      <c r="C11" s="3"/>
      <c r="D11" s="3"/>
      <c r="E1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"/>
  <sheetViews>
    <sheetView workbookViewId="0">
      <selection activeCell="D2" sqref="D2:F13"/>
    </sheetView>
  </sheetViews>
  <sheetFormatPr defaultRowHeight="15" x14ac:dyDescent="0.25"/>
  <cols>
    <col min="3" max="3" width="9.5703125" bestFit="1" customWidth="1"/>
    <col min="4" max="4" width="37.42578125" bestFit="1" customWidth="1"/>
    <col min="5" max="5" width="21.42578125" bestFit="1" customWidth="1"/>
    <col min="6" max="6" width="22" bestFit="1" customWidth="1"/>
    <col min="10" max="10" width="38.42578125" bestFit="1" customWidth="1"/>
    <col min="11" max="12" width="15.5703125" bestFit="1" customWidth="1"/>
  </cols>
  <sheetData>
    <row r="1" spans="4:6" x14ac:dyDescent="0.25">
      <c r="D1" t="s">
        <v>72</v>
      </c>
      <c r="E1" t="s">
        <v>73</v>
      </c>
      <c r="F1" t="s">
        <v>74</v>
      </c>
    </row>
    <row r="2" spans="4:6" x14ac:dyDescent="0.25">
      <c r="D2" t="s">
        <v>79</v>
      </c>
      <c r="E2" s="2" t="s">
        <v>100</v>
      </c>
      <c r="F2" s="2" t="s">
        <v>105</v>
      </c>
    </row>
    <row r="3" spans="4:6" x14ac:dyDescent="0.25">
      <c r="D3" t="s">
        <v>79</v>
      </c>
      <c r="E3" s="2" t="s">
        <v>101</v>
      </c>
      <c r="F3" s="2" t="s">
        <v>104</v>
      </c>
    </row>
    <row r="4" spans="4:6" x14ac:dyDescent="0.25">
      <c r="D4" t="s">
        <v>79</v>
      </c>
      <c r="E4" s="2" t="s">
        <v>103</v>
      </c>
      <c r="F4" s="2" t="s">
        <v>106</v>
      </c>
    </row>
    <row r="5" spans="4:6" x14ac:dyDescent="0.25">
      <c r="D5" t="s">
        <v>79</v>
      </c>
      <c r="E5" s="2" t="s">
        <v>102</v>
      </c>
      <c r="F5" s="2" t="s">
        <v>107</v>
      </c>
    </row>
    <row r="6" spans="4:6" x14ac:dyDescent="0.25">
      <c r="D6" t="s">
        <v>79</v>
      </c>
      <c r="E6" s="2" t="s">
        <v>108</v>
      </c>
      <c r="F6" s="2" t="s">
        <v>112</v>
      </c>
    </row>
    <row r="7" spans="4:6" x14ac:dyDescent="0.25">
      <c r="D7" t="s">
        <v>79</v>
      </c>
      <c r="E7" s="2" t="s">
        <v>109</v>
      </c>
      <c r="F7" s="2" t="s">
        <v>111</v>
      </c>
    </row>
    <row r="8" spans="4:6" x14ac:dyDescent="0.25">
      <c r="D8" t="s">
        <v>80</v>
      </c>
      <c r="E8" s="2" t="s">
        <v>100</v>
      </c>
      <c r="F8" s="2" t="s">
        <v>100</v>
      </c>
    </row>
    <row r="9" spans="4:6" x14ac:dyDescent="0.25">
      <c r="D9" t="s">
        <v>80</v>
      </c>
      <c r="E9" s="2" t="s">
        <v>101</v>
      </c>
      <c r="F9" s="2" t="s">
        <v>101</v>
      </c>
    </row>
    <row r="10" spans="4:6" x14ac:dyDescent="0.25">
      <c r="D10" t="s">
        <v>80</v>
      </c>
      <c r="E10" s="2" t="s">
        <v>103</v>
      </c>
      <c r="F10" s="2" t="s">
        <v>103</v>
      </c>
    </row>
    <row r="11" spans="4:6" x14ac:dyDescent="0.25">
      <c r="D11" t="s">
        <v>80</v>
      </c>
      <c r="E11" s="2" t="s">
        <v>102</v>
      </c>
      <c r="F11" s="2" t="s">
        <v>102</v>
      </c>
    </row>
    <row r="12" spans="4:6" x14ac:dyDescent="0.25">
      <c r="D12" t="s">
        <v>80</v>
      </c>
      <c r="E12" s="2" t="s">
        <v>110</v>
      </c>
      <c r="F12" s="2" t="s">
        <v>113</v>
      </c>
    </row>
    <row r="13" spans="4:6" x14ac:dyDescent="0.25">
      <c r="D13" t="s">
        <v>80</v>
      </c>
      <c r="E13" s="2" t="s">
        <v>111</v>
      </c>
      <c r="F13" s="2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33" sqref="C33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7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7" x14ac:dyDescent="0.25">
      <c r="A2" t="s">
        <v>79</v>
      </c>
      <c r="B2" s="2" t="s">
        <v>100</v>
      </c>
      <c r="C2" s="2" t="s">
        <v>105</v>
      </c>
      <c r="D2" t="s">
        <v>115</v>
      </c>
      <c r="E2" s="6" t="s">
        <v>79</v>
      </c>
      <c r="G2" t="s">
        <v>126</v>
      </c>
    </row>
    <row r="3" spans="1:7" x14ac:dyDescent="0.25">
      <c r="A3" t="s">
        <v>79</v>
      </c>
      <c r="B3" s="2" t="s">
        <v>101</v>
      </c>
      <c r="C3" s="2" t="s">
        <v>104</v>
      </c>
      <c r="D3" t="s">
        <v>115</v>
      </c>
      <c r="E3" s="6" t="s">
        <v>79</v>
      </c>
      <c r="G3" t="s">
        <v>126</v>
      </c>
    </row>
    <row r="4" spans="1:7" x14ac:dyDescent="0.25">
      <c r="A4" t="s">
        <v>79</v>
      </c>
      <c r="B4" s="2" t="s">
        <v>103</v>
      </c>
      <c r="C4" s="2" t="s">
        <v>106</v>
      </c>
      <c r="D4" t="s">
        <v>115</v>
      </c>
      <c r="E4" s="6" t="s">
        <v>79</v>
      </c>
      <c r="G4" t="s">
        <v>126</v>
      </c>
    </row>
    <row r="5" spans="1:7" x14ac:dyDescent="0.25">
      <c r="A5" t="s">
        <v>79</v>
      </c>
      <c r="B5" s="2" t="s">
        <v>110</v>
      </c>
      <c r="C5" s="2" t="s">
        <v>122</v>
      </c>
      <c r="D5" t="s">
        <v>115</v>
      </c>
      <c r="E5" s="6" t="s">
        <v>79</v>
      </c>
      <c r="G5" t="s">
        <v>126</v>
      </c>
    </row>
    <row r="6" spans="1:7" x14ac:dyDescent="0.25">
      <c r="A6" t="s">
        <v>79</v>
      </c>
      <c r="B6" s="2" t="s">
        <v>117</v>
      </c>
      <c r="C6" s="2" t="s">
        <v>119</v>
      </c>
      <c r="D6" t="s">
        <v>115</v>
      </c>
      <c r="E6" s="6" t="s">
        <v>79</v>
      </c>
      <c r="G6" t="s">
        <v>126</v>
      </c>
    </row>
    <row r="7" spans="1:7" x14ac:dyDescent="0.25">
      <c r="A7" t="s">
        <v>79</v>
      </c>
      <c r="B7" s="2" t="s">
        <v>118</v>
      </c>
      <c r="C7" s="2" t="s">
        <v>120</v>
      </c>
      <c r="D7" t="s">
        <v>115</v>
      </c>
      <c r="E7" s="6" t="s">
        <v>79</v>
      </c>
      <c r="G7" t="s">
        <v>126</v>
      </c>
    </row>
    <row r="8" spans="1:7" x14ac:dyDescent="0.25">
      <c r="A8" t="s">
        <v>80</v>
      </c>
      <c r="B8" s="2" t="s">
        <v>100</v>
      </c>
      <c r="C8" s="2" t="s">
        <v>100</v>
      </c>
      <c r="D8" t="s">
        <v>115</v>
      </c>
      <c r="E8" s="6" t="s">
        <v>79</v>
      </c>
      <c r="G8" t="s">
        <v>126</v>
      </c>
    </row>
    <row r="9" spans="1:7" x14ac:dyDescent="0.25">
      <c r="A9" t="s">
        <v>80</v>
      </c>
      <c r="B9" s="2" t="s">
        <v>101</v>
      </c>
      <c r="C9" s="2" t="s">
        <v>101</v>
      </c>
      <c r="D9" t="s">
        <v>115</v>
      </c>
      <c r="E9" s="6" t="s">
        <v>79</v>
      </c>
      <c r="G9" t="s">
        <v>126</v>
      </c>
    </row>
    <row r="10" spans="1:7" x14ac:dyDescent="0.25">
      <c r="A10" t="s">
        <v>80</v>
      </c>
      <c r="B10" s="2" t="s">
        <v>103</v>
      </c>
      <c r="C10" s="2" t="s">
        <v>103</v>
      </c>
      <c r="D10" t="s">
        <v>115</v>
      </c>
      <c r="E10" s="6" t="s">
        <v>79</v>
      </c>
      <c r="G10" t="s">
        <v>126</v>
      </c>
    </row>
    <row r="11" spans="1:7" x14ac:dyDescent="0.25">
      <c r="A11" t="s">
        <v>80</v>
      </c>
      <c r="B11" s="2" t="s">
        <v>110</v>
      </c>
      <c r="C11" s="2" t="s">
        <v>110</v>
      </c>
      <c r="D11" t="s">
        <v>115</v>
      </c>
      <c r="E11" s="6" t="s">
        <v>79</v>
      </c>
      <c r="G11" t="s">
        <v>126</v>
      </c>
    </row>
    <row r="12" spans="1:7" x14ac:dyDescent="0.25">
      <c r="A12" t="s">
        <v>80</v>
      </c>
      <c r="B12" s="2" t="s">
        <v>109</v>
      </c>
      <c r="C12" s="2" t="s">
        <v>111</v>
      </c>
      <c r="D12" t="s">
        <v>115</v>
      </c>
      <c r="E12" s="6" t="s">
        <v>79</v>
      </c>
      <c r="G12" t="s">
        <v>126</v>
      </c>
    </row>
    <row r="13" spans="1:7" x14ac:dyDescent="0.25">
      <c r="A13" t="s">
        <v>80</v>
      </c>
      <c r="B13" s="2" t="s">
        <v>116</v>
      </c>
      <c r="C13" s="2" t="s">
        <v>121</v>
      </c>
      <c r="D13" t="s">
        <v>115</v>
      </c>
      <c r="E13" s="6" t="s">
        <v>79</v>
      </c>
      <c r="G1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2" sqref="B12:F24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4" width="21.42578125" bestFit="1" customWidth="1"/>
    <col min="5" max="5" width="22" bestFit="1" customWidth="1"/>
    <col min="6" max="6" width="37.42578125" bestFit="1" customWidth="1"/>
    <col min="8" max="8" width="191.7109375" bestFit="1" customWidth="1"/>
  </cols>
  <sheetData>
    <row r="1" spans="1:8" x14ac:dyDescent="0.25">
      <c r="A1" s="4" t="s">
        <v>92</v>
      </c>
      <c r="B1" s="4" t="s">
        <v>72</v>
      </c>
      <c r="C1" s="4" t="s">
        <v>93</v>
      </c>
      <c r="D1" s="4" t="s">
        <v>94</v>
      </c>
      <c r="E1" s="4" t="s">
        <v>95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/>
      <c r="D2" s="6"/>
      <c r="E2" s="6" t="s">
        <v>96</v>
      </c>
      <c r="F2" s="6" t="s">
        <v>79</v>
      </c>
      <c r="G2" s="5"/>
      <c r="H2" s="5" t="str">
        <f>"INSERT INTO anstalld_schema(schemaID, anstalldID, starttid, sluttid, datum, createdBy) VALUES('"&amp;A2&amp;"','"&amp;B2&amp;"','"&amp;C2&amp;"','"&amp;D2&amp;"','"&amp;E2&amp;"','"&amp;F2&amp;"')"</f>
        <v>INSERT INTO anstalld_schema(schemaID, anstalldID, starttid, sluttid, datum, createdBy) VALUES('1','A3B762F3-79F8-49B2-8722-354505C82FF4','','','2016-11-15 09:26:27.903','A3B762F3-79F8-49B2-8722-354505C82FF4')</v>
      </c>
    </row>
    <row r="3" spans="1:8" x14ac:dyDescent="0.25">
      <c r="A3" s="6">
        <v>2</v>
      </c>
      <c r="B3" s="6" t="s">
        <v>80</v>
      </c>
      <c r="C3" s="6"/>
      <c r="D3" s="6"/>
      <c r="E3" s="6" t="s">
        <v>96</v>
      </c>
      <c r="F3" s="6" t="s">
        <v>79</v>
      </c>
      <c r="G3" s="5"/>
      <c r="H3" s="5" t="str">
        <f>"INSERT INTO anstalld_schema(schemaID, anstalldID, starttid, sluttid, datum, createdBy) VALUES('"&amp;A3&amp;"','"&amp;B3&amp;"','"&amp;C3&amp;"','"&amp;D3&amp;"','"&amp;E3&amp;"','"&amp;F3&amp;"')"</f>
        <v>INSERT INTO anstalld_schema(schemaID, anstalldID, starttid, sluttid, datum, createdBy) VALUES('2','75E36D07-0BC5-4687-A94D-3BD9174EF194','','','2016-11-15 09:26:27.903','A3B762F3-79F8-49B2-8722-354505C82FF4')</v>
      </c>
    </row>
    <row r="4" spans="1:8" x14ac:dyDescent="0.25">
      <c r="A4" s="6"/>
      <c r="B4" s="6"/>
      <c r="C4" s="6"/>
      <c r="D4" s="6"/>
      <c r="E4" s="6"/>
      <c r="F4" s="6"/>
      <c r="G4" s="5"/>
      <c r="H4" s="5"/>
    </row>
    <row r="5" spans="1:8" x14ac:dyDescent="0.25">
      <c r="A5" s="6"/>
      <c r="B5" s="6"/>
      <c r="C5" s="6"/>
      <c r="D5" s="6"/>
      <c r="E5" s="6"/>
      <c r="F5" s="6"/>
      <c r="G5" s="5"/>
      <c r="H5" s="5"/>
    </row>
    <row r="6" spans="1:8" x14ac:dyDescent="0.25">
      <c r="A6" s="6"/>
      <c r="B6" s="6"/>
      <c r="C6" s="6"/>
      <c r="D6" s="6"/>
      <c r="E6" s="6"/>
      <c r="F6" s="6"/>
      <c r="G6" s="5"/>
      <c r="H6" s="5"/>
    </row>
    <row r="7" spans="1:8" x14ac:dyDescent="0.25">
      <c r="A7" s="6"/>
      <c r="B7" s="6"/>
      <c r="C7" s="6"/>
      <c r="D7" s="6"/>
      <c r="E7" s="6"/>
      <c r="F7" s="6"/>
      <c r="G7" s="5"/>
      <c r="H7" s="5"/>
    </row>
    <row r="8" spans="1:8" x14ac:dyDescent="0.25">
      <c r="A8" s="6"/>
      <c r="B8" s="6"/>
      <c r="C8" s="6"/>
      <c r="D8" s="6"/>
      <c r="E8" s="6"/>
      <c r="F8" s="6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2" spans="1:8" x14ac:dyDescent="0.25">
      <c r="B12" s="4" t="s">
        <v>72</v>
      </c>
      <c r="C12" s="4" t="s">
        <v>93</v>
      </c>
      <c r="D12" s="4" t="s">
        <v>94</v>
      </c>
      <c r="E12" s="4" t="s">
        <v>95</v>
      </c>
      <c r="F12" s="4" t="s">
        <v>83</v>
      </c>
    </row>
    <row r="13" spans="1:8" x14ac:dyDescent="0.25">
      <c r="B13" t="s">
        <v>79</v>
      </c>
      <c r="C13" s="2" t="s">
        <v>100</v>
      </c>
      <c r="D13" s="2" t="s">
        <v>105</v>
      </c>
      <c r="E13" t="s">
        <v>115</v>
      </c>
      <c r="F13" s="6" t="s">
        <v>79</v>
      </c>
      <c r="H13" s="5" t="str">
        <f>"INSERT INTO anstalld_schema(anstalldID, starttid, sluttid, datum, createdBy) VALUES('"&amp;B13&amp;"','"&amp;C13&amp;"','"&amp;D13&amp;"','"&amp;E13&amp;"','"&amp;F13&amp;"')"</f>
        <v>INSERT INTO anstalld_schema(anstalldID, starttid, sluttid, datum, createdBy) VALUES('A3B762F3-79F8-49B2-8722-354505C82FF4','2016-11-28  10:00:00.00','2016-11-28 20:00:00.00','2016-11-23 08:18:32.337','A3B762F3-79F8-49B2-8722-354505C82FF4')</v>
      </c>
    </row>
    <row r="14" spans="1:8" x14ac:dyDescent="0.25">
      <c r="B14" t="s">
        <v>79</v>
      </c>
      <c r="C14" s="2" t="s">
        <v>101</v>
      </c>
      <c r="D14" s="2" t="s">
        <v>104</v>
      </c>
      <c r="E14" t="s">
        <v>115</v>
      </c>
      <c r="F14" s="6" t="s">
        <v>79</v>
      </c>
      <c r="H14" s="5" t="str">
        <f t="shared" ref="H14:H24" si="0">"INSERT INTO anstalld_schema(anstalldID, starttid, sluttid, datum, createdBy) VALUES('"&amp;B14&amp;"','"&amp;C14&amp;"','"&amp;D14&amp;"','"&amp;E14&amp;"','"&amp;F14&amp;"')"</f>
        <v>INSERT INTO anstalld_schema(anstalldID, starttid, sluttid, datum, createdBy) VALUES('A3B762F3-79F8-49B2-8722-354505C82FF4','2016-11-29  10:00:00.00','2016-11-29  20:00:00.00','2016-11-23 08:18:32.337','A3B762F3-79F8-49B2-8722-354505C82FF4')</v>
      </c>
    </row>
    <row r="15" spans="1:8" x14ac:dyDescent="0.25">
      <c r="B15" t="s">
        <v>79</v>
      </c>
      <c r="C15" s="2" t="s">
        <v>103</v>
      </c>
      <c r="D15" s="2" t="s">
        <v>106</v>
      </c>
      <c r="E15" t="s">
        <v>115</v>
      </c>
      <c r="F15" s="6" t="s">
        <v>79</v>
      </c>
      <c r="H15" s="5" t="str">
        <f t="shared" si="0"/>
        <v>INSERT INTO anstalld_schema(anstalldID, starttid, sluttid, datum, createdBy) VALUES('A3B762F3-79F8-49B2-8722-354505C82FF4','2016-11-30  10:00:00.00','2016-11-30  20:00:00.00','2016-11-23 08:18:32.337','A3B762F3-79F8-49B2-8722-354505C82FF4')</v>
      </c>
    </row>
    <row r="16" spans="1:8" x14ac:dyDescent="0.25">
      <c r="B16" t="s">
        <v>79</v>
      </c>
      <c r="C16" s="2" t="s">
        <v>102</v>
      </c>
      <c r="D16" s="2" t="s">
        <v>107</v>
      </c>
      <c r="E16" t="s">
        <v>115</v>
      </c>
      <c r="F16" s="6" t="s">
        <v>79</v>
      </c>
      <c r="H16" s="5" t="str">
        <f t="shared" si="0"/>
        <v>INSERT INTO anstalld_schema(anstalldID, starttid, sluttid, datum, createdBy) VALUES('A3B762F3-79F8-49B2-8722-354505C82FF4','2016-11-31  10:00:00.00','2016-11-31  20:00:00.00','2016-11-23 08:18:32.337','A3B762F3-79F8-49B2-8722-354505C82FF4')</v>
      </c>
    </row>
    <row r="17" spans="2:8" x14ac:dyDescent="0.25">
      <c r="B17" t="s">
        <v>79</v>
      </c>
      <c r="C17" s="2" t="s">
        <v>108</v>
      </c>
      <c r="D17" s="2" t="s">
        <v>112</v>
      </c>
      <c r="E17" t="s">
        <v>115</v>
      </c>
      <c r="F17" s="6" t="s">
        <v>79</v>
      </c>
      <c r="H17" s="5" t="str">
        <f t="shared" si="0"/>
        <v>INSERT INTO anstalld_schema(anstalldID, starttid, sluttid, datum, createdBy) VALUES('A3B762F3-79F8-49B2-8722-354505C82FF4','2016-12-01  12:00:00.00','2016-12-01  21:00:00.00','2016-11-23 08:18:32.337','A3B762F3-79F8-49B2-8722-354505C82FF4')</v>
      </c>
    </row>
    <row r="18" spans="2:8" x14ac:dyDescent="0.25">
      <c r="B18" t="s">
        <v>79</v>
      </c>
      <c r="C18" s="2" t="s">
        <v>109</v>
      </c>
      <c r="D18" s="2" t="s">
        <v>111</v>
      </c>
      <c r="E18" t="s">
        <v>115</v>
      </c>
      <c r="F18" s="6" t="s">
        <v>79</v>
      </c>
      <c r="H18" s="5" t="str">
        <f t="shared" si="0"/>
        <v>INSERT INTO anstalld_schema(anstalldID, starttid, sluttid, datum, createdBy) VALUES('A3B762F3-79F8-49B2-8722-354505C82FF4','2016-12-02  10:00:00.00','2016-12-02  14:00:00.00','2016-11-23 08:18:32.337','A3B762F3-79F8-49B2-8722-354505C82FF4')</v>
      </c>
    </row>
    <row r="19" spans="2:8" x14ac:dyDescent="0.25">
      <c r="B19" t="s">
        <v>80</v>
      </c>
      <c r="C19" s="2" t="s">
        <v>100</v>
      </c>
      <c r="D19" s="2" t="s">
        <v>100</v>
      </c>
      <c r="E19" t="s">
        <v>115</v>
      </c>
      <c r="F19" s="6" t="s">
        <v>79</v>
      </c>
      <c r="H19" s="5" t="str">
        <f t="shared" si="0"/>
        <v>INSERT INTO anstalld_schema(anstalldID, starttid, sluttid, datum, createdBy) VALUES('75E36D07-0BC5-4687-A94D-3BD9174EF194','2016-11-28  10:00:00.00','2016-11-28  10:00:00.00','2016-11-23 08:18:32.337','A3B762F3-79F8-49B2-8722-354505C82FF4')</v>
      </c>
    </row>
    <row r="20" spans="2:8" x14ac:dyDescent="0.25">
      <c r="B20" t="s">
        <v>80</v>
      </c>
      <c r="C20" s="2" t="s">
        <v>101</v>
      </c>
      <c r="D20" s="2" t="s">
        <v>101</v>
      </c>
      <c r="E20" t="s">
        <v>115</v>
      </c>
      <c r="F20" s="6" t="s">
        <v>79</v>
      </c>
      <c r="H20" s="5" t="str">
        <f t="shared" si="0"/>
        <v>INSERT INTO anstalld_schema(anstalldID, starttid, sluttid, datum, createdBy) VALUES('75E36D07-0BC5-4687-A94D-3BD9174EF194','2016-11-29  10:00:00.00','2016-11-29  10:00:00.00','2016-11-23 08:18:32.337','A3B762F3-79F8-49B2-8722-354505C82FF4')</v>
      </c>
    </row>
    <row r="21" spans="2:8" x14ac:dyDescent="0.25">
      <c r="B21" t="s">
        <v>80</v>
      </c>
      <c r="C21" s="2" t="s">
        <v>103</v>
      </c>
      <c r="D21" s="2" t="s">
        <v>103</v>
      </c>
      <c r="E21" t="s">
        <v>115</v>
      </c>
      <c r="F21" s="6" t="s">
        <v>79</v>
      </c>
      <c r="H21" s="5" t="str">
        <f t="shared" si="0"/>
        <v>INSERT INTO anstalld_schema(anstalldID, starttid, sluttid, datum, createdBy) VALUES('75E36D07-0BC5-4687-A94D-3BD9174EF194','2016-11-30  10:00:00.00','2016-11-30  10:00:00.00','2016-11-23 08:18:32.337','A3B762F3-79F8-49B2-8722-354505C82FF4')</v>
      </c>
    </row>
    <row r="22" spans="2:8" x14ac:dyDescent="0.25">
      <c r="B22" t="s">
        <v>80</v>
      </c>
      <c r="C22" s="2" t="s">
        <v>102</v>
      </c>
      <c r="D22" s="2" t="s">
        <v>102</v>
      </c>
      <c r="E22" t="s">
        <v>115</v>
      </c>
      <c r="F22" s="6" t="s">
        <v>79</v>
      </c>
      <c r="H22" s="5" t="str">
        <f t="shared" si="0"/>
        <v>INSERT INTO anstalld_schema(anstalldID, starttid, sluttid, datum, createdBy) VALUES('75E36D07-0BC5-4687-A94D-3BD9174EF194','2016-11-31  10:00:00.00','2016-11-31  10:00:00.00','2016-11-23 08:18:32.337','A3B762F3-79F8-49B2-8722-354505C82FF4')</v>
      </c>
    </row>
    <row r="23" spans="2:8" x14ac:dyDescent="0.25">
      <c r="B23" t="s">
        <v>80</v>
      </c>
      <c r="C23" s="2" t="s">
        <v>110</v>
      </c>
      <c r="D23" s="2" t="s">
        <v>113</v>
      </c>
      <c r="E23" t="s">
        <v>115</v>
      </c>
      <c r="F23" s="6" t="s">
        <v>79</v>
      </c>
      <c r="H23" s="5" t="str">
        <f t="shared" si="0"/>
        <v>INSERT INTO anstalld_schema(anstalldID, starttid, sluttid, datum, createdBy) VALUES('75E36D07-0BC5-4687-A94D-3BD9174EF194','2016-12-01  10:00:00.00','2016-12-01  14:00:00.00','2016-11-23 08:18:32.337','A3B762F3-79F8-49B2-8722-354505C82FF4')</v>
      </c>
    </row>
    <row r="24" spans="2:8" x14ac:dyDescent="0.25">
      <c r="B24" t="s">
        <v>80</v>
      </c>
      <c r="C24" s="2" t="s">
        <v>111</v>
      </c>
      <c r="D24" s="2" t="s">
        <v>114</v>
      </c>
      <c r="E24" t="s">
        <v>115</v>
      </c>
      <c r="F24" s="6" t="s">
        <v>79</v>
      </c>
      <c r="H24" s="5" t="str">
        <f t="shared" si="0"/>
        <v>INSERT INTO anstalld_schema(anstalldID, starttid, sluttid, datum, createdBy) VALUES('75E36D07-0BC5-4687-A94D-3BD9174EF194','2016-12-02  14:00:00.00','2016-12-02  20:00:00.00','2016-11-23 08:18:32.337','A3B762F3-79F8-49B2-8722-354505C82FF4')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100</v>
      </c>
      <c r="C2" s="2" t="s">
        <v>105</v>
      </c>
      <c r="D2" t="s">
        <v>115</v>
      </c>
      <c r="E2" s="6" t="s">
        <v>79</v>
      </c>
    </row>
    <row r="3" spans="1:5" x14ac:dyDescent="0.25">
      <c r="A3" t="s">
        <v>79</v>
      </c>
      <c r="B3" s="2" t="s">
        <v>101</v>
      </c>
      <c r="C3" s="2" t="s">
        <v>104</v>
      </c>
      <c r="D3" t="s">
        <v>115</v>
      </c>
      <c r="E3" s="6" t="s">
        <v>79</v>
      </c>
    </row>
    <row r="4" spans="1:5" x14ac:dyDescent="0.25">
      <c r="A4" t="s">
        <v>79</v>
      </c>
      <c r="B4" s="2" t="s">
        <v>103</v>
      </c>
      <c r="C4" s="2" t="s">
        <v>106</v>
      </c>
      <c r="D4" t="s">
        <v>115</v>
      </c>
      <c r="E4" s="6" t="s">
        <v>79</v>
      </c>
    </row>
    <row r="5" spans="1:5" x14ac:dyDescent="0.25">
      <c r="A5" t="s">
        <v>79</v>
      </c>
      <c r="B5" s="2" t="s">
        <v>110</v>
      </c>
      <c r="C5" s="2" t="s">
        <v>122</v>
      </c>
      <c r="D5" t="s">
        <v>115</v>
      </c>
      <c r="E5" s="6" t="s">
        <v>79</v>
      </c>
    </row>
    <row r="6" spans="1:5" x14ac:dyDescent="0.25">
      <c r="A6" t="s">
        <v>79</v>
      </c>
      <c r="B6" s="2" t="s">
        <v>117</v>
      </c>
      <c r="C6" s="2" t="s">
        <v>119</v>
      </c>
      <c r="D6" t="s">
        <v>115</v>
      </c>
      <c r="E6" s="6" t="s">
        <v>79</v>
      </c>
    </row>
    <row r="7" spans="1:5" x14ac:dyDescent="0.25">
      <c r="A7" t="s">
        <v>79</v>
      </c>
      <c r="B7" s="2" t="s">
        <v>118</v>
      </c>
      <c r="C7" s="2" t="s">
        <v>120</v>
      </c>
      <c r="D7" t="s">
        <v>115</v>
      </c>
      <c r="E7" s="6" t="s">
        <v>79</v>
      </c>
    </row>
    <row r="8" spans="1:5" x14ac:dyDescent="0.25">
      <c r="A8" t="s">
        <v>80</v>
      </c>
      <c r="B8" s="2" t="s">
        <v>100</v>
      </c>
      <c r="C8" s="2" t="s">
        <v>100</v>
      </c>
      <c r="D8" t="s">
        <v>115</v>
      </c>
      <c r="E8" s="6" t="s">
        <v>79</v>
      </c>
    </row>
    <row r="9" spans="1:5" x14ac:dyDescent="0.25">
      <c r="A9" t="s">
        <v>80</v>
      </c>
      <c r="B9" s="2" t="s">
        <v>101</v>
      </c>
      <c r="C9" s="2" t="s">
        <v>101</v>
      </c>
      <c r="D9" t="s">
        <v>115</v>
      </c>
      <c r="E9" s="6" t="s">
        <v>79</v>
      </c>
    </row>
    <row r="10" spans="1:5" x14ac:dyDescent="0.25">
      <c r="A10" t="s">
        <v>80</v>
      </c>
      <c r="B10" s="2" t="s">
        <v>103</v>
      </c>
      <c r="C10" s="2" t="s">
        <v>103</v>
      </c>
      <c r="D10" t="s">
        <v>115</v>
      </c>
      <c r="E10" s="6" t="s">
        <v>79</v>
      </c>
    </row>
    <row r="11" spans="1:5" x14ac:dyDescent="0.25">
      <c r="A11" t="s">
        <v>80</v>
      </c>
      <c r="B11" s="2" t="s">
        <v>110</v>
      </c>
      <c r="C11" s="2" t="s">
        <v>110</v>
      </c>
      <c r="D11" t="s">
        <v>115</v>
      </c>
      <c r="E11" s="6" t="s">
        <v>79</v>
      </c>
    </row>
    <row r="12" spans="1:5" x14ac:dyDescent="0.25">
      <c r="A12" t="s">
        <v>80</v>
      </c>
      <c r="B12" s="2" t="s">
        <v>109</v>
      </c>
      <c r="C12" s="2" t="s">
        <v>111</v>
      </c>
      <c r="D12" t="s">
        <v>115</v>
      </c>
      <c r="E12" s="6" t="s">
        <v>79</v>
      </c>
    </row>
    <row r="13" spans="1:5" x14ac:dyDescent="0.25">
      <c r="A13" t="s">
        <v>80</v>
      </c>
      <c r="B13" s="2" t="s">
        <v>116</v>
      </c>
      <c r="C13" s="2" t="s">
        <v>121</v>
      </c>
      <c r="D13" t="s">
        <v>115</v>
      </c>
      <c r="E13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5" x14ac:dyDescent="0.25"/>
  <cols>
    <col min="1" max="1" width="43" customWidth="1"/>
    <col min="2" max="2" width="22" bestFit="1" customWidth="1"/>
    <col min="3" max="3" width="26.7109375" customWidth="1"/>
    <col min="4" max="4" width="22" bestFit="1" customWidth="1"/>
    <col min="5" max="5" width="44.85546875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152</v>
      </c>
      <c r="C2" s="2" t="s">
        <v>159</v>
      </c>
      <c r="D2" t="s">
        <v>128</v>
      </c>
      <c r="E2" t="s">
        <v>79</v>
      </c>
    </row>
    <row r="3" spans="1:5" x14ac:dyDescent="0.25">
      <c r="A3" t="s">
        <v>79</v>
      </c>
      <c r="B3" s="2" t="s">
        <v>160</v>
      </c>
      <c r="C3" s="2" t="s">
        <v>158</v>
      </c>
      <c r="D3" t="s">
        <v>129</v>
      </c>
      <c r="E3" t="s">
        <v>79</v>
      </c>
    </row>
    <row r="4" spans="1:5" x14ac:dyDescent="0.25">
      <c r="A4" t="s">
        <v>79</v>
      </c>
      <c r="B4" s="2" t="s">
        <v>153</v>
      </c>
      <c r="C4" s="2" t="s">
        <v>161</v>
      </c>
      <c r="D4" t="s">
        <v>130</v>
      </c>
      <c r="E4" t="s">
        <v>79</v>
      </c>
    </row>
    <row r="5" spans="1:5" x14ac:dyDescent="0.25">
      <c r="A5" t="s">
        <v>79</v>
      </c>
      <c r="B5" s="2" t="s">
        <v>162</v>
      </c>
      <c r="C5" s="2" t="s">
        <v>163</v>
      </c>
      <c r="D5" t="s">
        <v>131</v>
      </c>
      <c r="E5" t="s">
        <v>79</v>
      </c>
    </row>
    <row r="6" spans="1:5" x14ac:dyDescent="0.25">
      <c r="A6" t="s">
        <v>79</v>
      </c>
      <c r="B6" s="2" t="s">
        <v>154</v>
      </c>
      <c r="C6" s="2" t="s">
        <v>165</v>
      </c>
      <c r="D6" t="s">
        <v>132</v>
      </c>
      <c r="E6" t="s">
        <v>79</v>
      </c>
    </row>
    <row r="7" spans="1:5" x14ac:dyDescent="0.25">
      <c r="A7" t="s">
        <v>79</v>
      </c>
      <c r="B7" s="2" t="s">
        <v>164</v>
      </c>
      <c r="C7" s="2" t="s">
        <v>166</v>
      </c>
      <c r="D7" t="s">
        <v>133</v>
      </c>
      <c r="E7" t="s">
        <v>79</v>
      </c>
    </row>
    <row r="8" spans="1:5" x14ac:dyDescent="0.25">
      <c r="A8" t="s">
        <v>79</v>
      </c>
      <c r="B8" s="2" t="s">
        <v>155</v>
      </c>
      <c r="C8" s="2" t="s">
        <v>167</v>
      </c>
      <c r="D8" t="s">
        <v>134</v>
      </c>
      <c r="E8" t="s">
        <v>79</v>
      </c>
    </row>
    <row r="9" spans="1:5" x14ac:dyDescent="0.25">
      <c r="A9" t="s">
        <v>79</v>
      </c>
      <c r="B9" s="2" t="s">
        <v>168</v>
      </c>
      <c r="C9" s="2" t="s">
        <v>169</v>
      </c>
      <c r="D9" t="s">
        <v>135</v>
      </c>
      <c r="E9" t="s">
        <v>79</v>
      </c>
    </row>
    <row r="10" spans="1:5" x14ac:dyDescent="0.25">
      <c r="A10" t="s">
        <v>79</v>
      </c>
      <c r="B10" s="2" t="s">
        <v>170</v>
      </c>
      <c r="C10" s="2" t="s">
        <v>171</v>
      </c>
      <c r="D10" t="s">
        <v>136</v>
      </c>
      <c r="E10" t="s">
        <v>79</v>
      </c>
    </row>
    <row r="11" spans="1:5" x14ac:dyDescent="0.25">
      <c r="A11" t="s">
        <v>79</v>
      </c>
      <c r="B11" s="2" t="s">
        <v>172</v>
      </c>
      <c r="C11" s="2" t="s">
        <v>173</v>
      </c>
      <c r="D11" t="s">
        <v>137</v>
      </c>
      <c r="E11" t="s">
        <v>79</v>
      </c>
    </row>
    <row r="12" spans="1:5" x14ac:dyDescent="0.25">
      <c r="A12" t="s">
        <v>79</v>
      </c>
      <c r="B12" s="2" t="s">
        <v>157</v>
      </c>
      <c r="C12" s="2" t="s">
        <v>174</v>
      </c>
      <c r="D12" t="s">
        <v>138</v>
      </c>
      <c r="E12" t="s">
        <v>79</v>
      </c>
    </row>
    <row r="13" spans="1:5" x14ac:dyDescent="0.25">
      <c r="A13" t="s">
        <v>79</v>
      </c>
      <c r="B13" s="2" t="s">
        <v>176</v>
      </c>
      <c r="C13" s="2" t="s">
        <v>175</v>
      </c>
      <c r="D13" t="s">
        <v>139</v>
      </c>
      <c r="E13" t="s">
        <v>79</v>
      </c>
    </row>
    <row r="14" spans="1:5" x14ac:dyDescent="0.25">
      <c r="A14" t="s">
        <v>80</v>
      </c>
      <c r="B14" s="2" t="s">
        <v>177</v>
      </c>
      <c r="C14" s="2" t="s">
        <v>160</v>
      </c>
      <c r="D14" t="s">
        <v>140</v>
      </c>
      <c r="E14" t="s">
        <v>79</v>
      </c>
    </row>
    <row r="15" spans="1:5" x14ac:dyDescent="0.25">
      <c r="A15" t="s">
        <v>80</v>
      </c>
      <c r="B15" s="2" t="s">
        <v>178</v>
      </c>
      <c r="C15" s="2" t="s">
        <v>179</v>
      </c>
      <c r="D15" t="s">
        <v>141</v>
      </c>
      <c r="E15" t="s">
        <v>79</v>
      </c>
    </row>
    <row r="16" spans="1:5" x14ac:dyDescent="0.25">
      <c r="A16" t="s">
        <v>80</v>
      </c>
      <c r="B16" s="2" t="s">
        <v>153</v>
      </c>
      <c r="C16" s="2" t="s">
        <v>162</v>
      </c>
      <c r="D16" t="s">
        <v>142</v>
      </c>
      <c r="E16" t="s">
        <v>79</v>
      </c>
    </row>
    <row r="17" spans="1:5" x14ac:dyDescent="0.25">
      <c r="A17" t="s">
        <v>80</v>
      </c>
      <c r="B17" s="2" t="s">
        <v>180</v>
      </c>
      <c r="C17" s="2" t="s">
        <v>181</v>
      </c>
      <c r="D17" t="s">
        <v>143</v>
      </c>
      <c r="E17" t="s">
        <v>79</v>
      </c>
    </row>
    <row r="18" spans="1:5" x14ac:dyDescent="0.25">
      <c r="A18" t="s">
        <v>80</v>
      </c>
      <c r="B18" s="2" t="s">
        <v>182</v>
      </c>
      <c r="C18" s="2" t="s">
        <v>183</v>
      </c>
      <c r="D18" t="s">
        <v>144</v>
      </c>
      <c r="E18" t="s">
        <v>79</v>
      </c>
    </row>
    <row r="19" spans="1:5" x14ac:dyDescent="0.25">
      <c r="A19" t="s">
        <v>80</v>
      </c>
      <c r="B19" s="2" t="s">
        <v>184</v>
      </c>
      <c r="C19" s="2" t="s">
        <v>185</v>
      </c>
      <c r="D19" t="s">
        <v>145</v>
      </c>
      <c r="E19" t="s">
        <v>79</v>
      </c>
    </row>
    <row r="20" spans="1:5" x14ac:dyDescent="0.25">
      <c r="A20" t="s">
        <v>80</v>
      </c>
      <c r="B20" s="2" t="s">
        <v>186</v>
      </c>
      <c r="C20" s="2" t="s">
        <v>168</v>
      </c>
      <c r="D20" t="s">
        <v>146</v>
      </c>
      <c r="E20" t="s">
        <v>79</v>
      </c>
    </row>
    <row r="21" spans="1:5" x14ac:dyDescent="0.25">
      <c r="A21" t="s">
        <v>80</v>
      </c>
      <c r="B21" s="2" t="s">
        <v>187</v>
      </c>
      <c r="C21" s="2" t="s">
        <v>169</v>
      </c>
      <c r="D21" t="s">
        <v>147</v>
      </c>
      <c r="E21" t="s">
        <v>79</v>
      </c>
    </row>
    <row r="22" spans="1:5" x14ac:dyDescent="0.25">
      <c r="A22" t="s">
        <v>80</v>
      </c>
      <c r="B22" s="2" t="s">
        <v>156</v>
      </c>
      <c r="C22" s="2" t="s">
        <v>188</v>
      </c>
      <c r="D22" t="s">
        <v>148</v>
      </c>
      <c r="E22" t="s">
        <v>79</v>
      </c>
    </row>
    <row r="23" spans="1:5" x14ac:dyDescent="0.25">
      <c r="A23" t="s">
        <v>80</v>
      </c>
      <c r="B23" s="2" t="s">
        <v>189</v>
      </c>
      <c r="C23" s="2" t="s">
        <v>173</v>
      </c>
      <c r="D23" t="s">
        <v>149</v>
      </c>
      <c r="E23" t="s">
        <v>79</v>
      </c>
    </row>
    <row r="24" spans="1:5" x14ac:dyDescent="0.25">
      <c r="A24" t="s">
        <v>80</v>
      </c>
      <c r="B24" s="2" t="s">
        <v>190</v>
      </c>
      <c r="C24" s="2" t="s">
        <v>191</v>
      </c>
      <c r="D24" t="s">
        <v>150</v>
      </c>
      <c r="E24" t="s">
        <v>79</v>
      </c>
    </row>
    <row r="25" spans="1:5" x14ac:dyDescent="0.25">
      <c r="A25" t="s">
        <v>80</v>
      </c>
      <c r="B25" s="2" t="s">
        <v>192</v>
      </c>
      <c r="C25" s="2" t="s">
        <v>193</v>
      </c>
      <c r="D25" t="s">
        <v>151</v>
      </c>
      <c r="E2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6" sqref="A26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152</v>
      </c>
      <c r="C2" s="2" t="s">
        <v>159</v>
      </c>
      <c r="D2" t="s">
        <v>128</v>
      </c>
      <c r="E2" t="s">
        <v>79</v>
      </c>
    </row>
    <row r="3" spans="1:5" x14ac:dyDescent="0.25">
      <c r="A3" t="s">
        <v>79</v>
      </c>
      <c r="B3" s="2" t="s">
        <v>160</v>
      </c>
      <c r="C3" s="2" t="s">
        <v>158</v>
      </c>
      <c r="D3" t="s">
        <v>129</v>
      </c>
      <c r="E3" t="s">
        <v>79</v>
      </c>
    </row>
    <row r="4" spans="1:5" x14ac:dyDescent="0.25">
      <c r="A4" t="s">
        <v>79</v>
      </c>
      <c r="B4" s="2" t="s">
        <v>153</v>
      </c>
      <c r="C4" s="2" t="s">
        <v>161</v>
      </c>
      <c r="D4" t="s">
        <v>130</v>
      </c>
      <c r="E4" t="s">
        <v>79</v>
      </c>
    </row>
    <row r="5" spans="1:5" x14ac:dyDescent="0.25">
      <c r="A5" t="s">
        <v>79</v>
      </c>
      <c r="B5" s="2" t="s">
        <v>162</v>
      </c>
      <c r="C5" s="2" t="s">
        <v>163</v>
      </c>
      <c r="D5" t="s">
        <v>131</v>
      </c>
      <c r="E5" t="s">
        <v>79</v>
      </c>
    </row>
    <row r="6" spans="1:5" x14ac:dyDescent="0.25">
      <c r="A6" t="s">
        <v>79</v>
      </c>
      <c r="B6" s="2" t="s">
        <v>154</v>
      </c>
      <c r="C6" s="2" t="s">
        <v>165</v>
      </c>
      <c r="D6" t="s">
        <v>132</v>
      </c>
      <c r="E6" t="s">
        <v>79</v>
      </c>
    </row>
    <row r="7" spans="1:5" x14ac:dyDescent="0.25">
      <c r="A7" t="s">
        <v>79</v>
      </c>
      <c r="B7" s="2" t="s">
        <v>164</v>
      </c>
      <c r="C7" s="2" t="s">
        <v>166</v>
      </c>
      <c r="D7" t="s">
        <v>133</v>
      </c>
      <c r="E7" t="s">
        <v>79</v>
      </c>
    </row>
    <row r="8" spans="1:5" x14ac:dyDescent="0.25">
      <c r="A8" t="s">
        <v>79</v>
      </c>
      <c r="B8" s="2" t="s">
        <v>155</v>
      </c>
      <c r="C8" s="2" t="s">
        <v>167</v>
      </c>
      <c r="D8" t="s">
        <v>134</v>
      </c>
      <c r="E8" t="s">
        <v>79</v>
      </c>
    </row>
    <row r="9" spans="1:5" x14ac:dyDescent="0.25">
      <c r="A9" t="s">
        <v>79</v>
      </c>
      <c r="B9" s="2" t="s">
        <v>168</v>
      </c>
      <c r="C9" s="2" t="s">
        <v>169</v>
      </c>
      <c r="D9" t="s">
        <v>135</v>
      </c>
      <c r="E9" t="s">
        <v>79</v>
      </c>
    </row>
    <row r="10" spans="1:5" x14ac:dyDescent="0.25">
      <c r="A10" t="s">
        <v>79</v>
      </c>
      <c r="B10" s="2" t="s">
        <v>170</v>
      </c>
      <c r="C10" s="2" t="s">
        <v>171</v>
      </c>
      <c r="D10" t="s">
        <v>136</v>
      </c>
      <c r="E10" t="s">
        <v>79</v>
      </c>
    </row>
    <row r="11" spans="1:5" x14ac:dyDescent="0.25">
      <c r="A11" t="s">
        <v>79</v>
      </c>
      <c r="B11" s="2" t="s">
        <v>172</v>
      </c>
      <c r="C11" s="2" t="s">
        <v>173</v>
      </c>
      <c r="D11" t="s">
        <v>137</v>
      </c>
      <c r="E11" t="s">
        <v>79</v>
      </c>
    </row>
    <row r="12" spans="1:5" x14ac:dyDescent="0.25">
      <c r="A12" t="s">
        <v>79</v>
      </c>
      <c r="B12" s="2" t="s">
        <v>157</v>
      </c>
      <c r="C12" s="2" t="s">
        <v>174</v>
      </c>
      <c r="D12" t="s">
        <v>138</v>
      </c>
      <c r="E12" t="s">
        <v>79</v>
      </c>
    </row>
    <row r="13" spans="1:5" x14ac:dyDescent="0.25">
      <c r="A13" t="s">
        <v>79</v>
      </c>
      <c r="B13" s="2" t="s">
        <v>176</v>
      </c>
      <c r="C13" s="2" t="s">
        <v>175</v>
      </c>
      <c r="D13" t="s">
        <v>139</v>
      </c>
      <c r="E13" t="s">
        <v>79</v>
      </c>
    </row>
    <row r="14" spans="1:5" x14ac:dyDescent="0.25">
      <c r="A14" t="s">
        <v>80</v>
      </c>
      <c r="B14" s="2" t="s">
        <v>177</v>
      </c>
      <c r="C14" s="2" t="s">
        <v>160</v>
      </c>
      <c r="D14" t="s">
        <v>140</v>
      </c>
      <c r="E14" t="s">
        <v>79</v>
      </c>
    </row>
    <row r="15" spans="1:5" x14ac:dyDescent="0.25">
      <c r="A15" t="s">
        <v>80</v>
      </c>
      <c r="B15" s="2" t="s">
        <v>178</v>
      </c>
      <c r="C15" s="2" t="s">
        <v>179</v>
      </c>
      <c r="D15" t="s">
        <v>141</v>
      </c>
      <c r="E15" t="s">
        <v>79</v>
      </c>
    </row>
    <row r="16" spans="1:5" x14ac:dyDescent="0.25">
      <c r="A16" t="s">
        <v>80</v>
      </c>
      <c r="B16" s="2" t="s">
        <v>153</v>
      </c>
      <c r="C16" s="2" t="s">
        <v>162</v>
      </c>
      <c r="D16" t="s">
        <v>142</v>
      </c>
      <c r="E16" t="s">
        <v>79</v>
      </c>
    </row>
    <row r="17" spans="1:5" x14ac:dyDescent="0.25">
      <c r="A17" t="s">
        <v>80</v>
      </c>
      <c r="B17" s="2" t="s">
        <v>180</v>
      </c>
      <c r="C17" s="2" t="s">
        <v>181</v>
      </c>
      <c r="D17" t="s">
        <v>143</v>
      </c>
      <c r="E17" t="s">
        <v>79</v>
      </c>
    </row>
    <row r="18" spans="1:5" x14ac:dyDescent="0.25">
      <c r="A18" t="s">
        <v>80</v>
      </c>
      <c r="B18" s="2" t="s">
        <v>182</v>
      </c>
      <c r="C18" s="2" t="s">
        <v>183</v>
      </c>
      <c r="D18" t="s">
        <v>144</v>
      </c>
      <c r="E18" t="s">
        <v>79</v>
      </c>
    </row>
    <row r="19" spans="1:5" x14ac:dyDescent="0.25">
      <c r="A19" t="s">
        <v>80</v>
      </c>
      <c r="B19" s="2" t="s">
        <v>184</v>
      </c>
      <c r="C19" s="2" t="s">
        <v>185</v>
      </c>
      <c r="D19" t="s">
        <v>145</v>
      </c>
      <c r="E19" t="s">
        <v>79</v>
      </c>
    </row>
    <row r="20" spans="1:5" x14ac:dyDescent="0.25">
      <c r="A20" t="s">
        <v>80</v>
      </c>
      <c r="B20" s="2" t="s">
        <v>186</v>
      </c>
      <c r="C20" s="2" t="s">
        <v>168</v>
      </c>
      <c r="D20" t="s">
        <v>146</v>
      </c>
      <c r="E20" t="s">
        <v>79</v>
      </c>
    </row>
    <row r="21" spans="1:5" x14ac:dyDescent="0.25">
      <c r="A21" t="s">
        <v>80</v>
      </c>
      <c r="B21" s="2" t="s">
        <v>187</v>
      </c>
      <c r="C21" s="2" t="s">
        <v>169</v>
      </c>
      <c r="D21" t="s">
        <v>147</v>
      </c>
      <c r="E21" t="s">
        <v>79</v>
      </c>
    </row>
    <row r="22" spans="1:5" x14ac:dyDescent="0.25">
      <c r="A22" t="s">
        <v>80</v>
      </c>
      <c r="B22" s="2" t="s">
        <v>156</v>
      </c>
      <c r="C22" s="2" t="s">
        <v>188</v>
      </c>
      <c r="D22" t="s">
        <v>148</v>
      </c>
      <c r="E22" t="s">
        <v>79</v>
      </c>
    </row>
    <row r="23" spans="1:5" x14ac:dyDescent="0.25">
      <c r="A23" t="s">
        <v>80</v>
      </c>
      <c r="B23" s="2" t="s">
        <v>189</v>
      </c>
      <c r="C23" s="2" t="s">
        <v>173</v>
      </c>
      <c r="D23" t="s">
        <v>149</v>
      </c>
      <c r="E23" t="s">
        <v>79</v>
      </c>
    </row>
    <row r="24" spans="1:5" x14ac:dyDescent="0.25">
      <c r="A24" t="s">
        <v>80</v>
      </c>
      <c r="B24" s="2" t="s">
        <v>190</v>
      </c>
      <c r="C24" s="2" t="s">
        <v>191</v>
      </c>
      <c r="D24" t="s">
        <v>150</v>
      </c>
      <c r="E24" t="s">
        <v>79</v>
      </c>
    </row>
    <row r="25" spans="1:5" x14ac:dyDescent="0.25">
      <c r="A25" t="s">
        <v>80</v>
      </c>
      <c r="B25" s="2" t="s">
        <v>192</v>
      </c>
      <c r="C25" s="2" t="s">
        <v>193</v>
      </c>
      <c r="D25" t="s">
        <v>151</v>
      </c>
      <c r="E25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B2" sqref="B2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</row>
    <row r="2" spans="1:6" x14ac:dyDescent="0.25">
      <c r="A2">
        <v>4</v>
      </c>
      <c r="B2">
        <v>5</v>
      </c>
      <c r="C2">
        <v>6</v>
      </c>
    </row>
    <row r="3" spans="1:6" x14ac:dyDescent="0.25">
      <c r="A3">
        <v>7</v>
      </c>
      <c r="B3">
        <v>8</v>
      </c>
      <c r="C3">
        <v>9</v>
      </c>
    </row>
    <row r="4" spans="1:6" x14ac:dyDescent="0.25">
      <c r="A4" t="s">
        <v>194</v>
      </c>
      <c r="F4" t="s">
        <v>195</v>
      </c>
    </row>
    <row r="6" spans="1:6" x14ac:dyDescent="0.25">
      <c r="A6" t="s">
        <v>124</v>
      </c>
      <c r="C6" t="s">
        <v>125</v>
      </c>
      <c r="E6" t="s">
        <v>123</v>
      </c>
    </row>
    <row r="7" spans="1:6" x14ac:dyDescent="0.25">
      <c r="A7">
        <v>5</v>
      </c>
      <c r="C7">
        <v>2</v>
      </c>
      <c r="D7" t="s">
        <v>126</v>
      </c>
    </row>
    <row r="8" spans="1:6" x14ac:dyDescent="0.25">
      <c r="A8">
        <v>-1</v>
      </c>
      <c r="C8">
        <v>1</v>
      </c>
      <c r="D8" t="s">
        <v>126</v>
      </c>
    </row>
    <row r="9" spans="1:6" x14ac:dyDescent="0.25">
      <c r="A9">
        <v>3</v>
      </c>
      <c r="C9">
        <v>-3</v>
      </c>
      <c r="D9" t="s">
        <v>126</v>
      </c>
    </row>
    <row r="10" spans="1:6" x14ac:dyDescent="0.25">
      <c r="A10">
        <v>3</v>
      </c>
      <c r="C10">
        <v>-3</v>
      </c>
      <c r="D10" t="s">
        <v>126</v>
      </c>
    </row>
    <row r="11" spans="1:6" x14ac:dyDescent="0.25">
      <c r="A11">
        <v>-4</v>
      </c>
      <c r="C11">
        <v>-2</v>
      </c>
      <c r="D11" t="s">
        <v>126</v>
      </c>
    </row>
    <row r="12" spans="1:6" x14ac:dyDescent="0.25">
      <c r="A12">
        <v>-4</v>
      </c>
      <c r="C12">
        <v>-4</v>
      </c>
      <c r="D12" t="s">
        <v>127</v>
      </c>
    </row>
    <row r="13" spans="1:6" x14ac:dyDescent="0.25">
      <c r="A13">
        <v>-4</v>
      </c>
      <c r="C13">
        <v>3</v>
      </c>
      <c r="D13" t="s">
        <v>127</v>
      </c>
    </row>
    <row r="14" spans="1:6" x14ac:dyDescent="0.25">
      <c r="A14">
        <v>-2</v>
      </c>
      <c r="C14">
        <v>-1</v>
      </c>
      <c r="D14" t="s">
        <v>127</v>
      </c>
    </row>
    <row r="15" spans="1:6" x14ac:dyDescent="0.25">
      <c r="A15">
        <v>1</v>
      </c>
      <c r="C15">
        <v>-2</v>
      </c>
      <c r="D15" t="s">
        <v>127</v>
      </c>
    </row>
    <row r="16" spans="1:6" x14ac:dyDescent="0.25">
      <c r="A16">
        <v>-4</v>
      </c>
      <c r="C16">
        <v>4</v>
      </c>
      <c r="D16" t="s">
        <v>127</v>
      </c>
    </row>
    <row r="17" spans="1:4" x14ac:dyDescent="0.25">
      <c r="A17">
        <v>-4</v>
      </c>
      <c r="C17">
        <v>3</v>
      </c>
      <c r="D17" t="s">
        <v>127</v>
      </c>
    </row>
    <row r="18" spans="1:4" x14ac:dyDescent="0.25">
      <c r="A18">
        <v>-2</v>
      </c>
      <c r="C18">
        <v>1</v>
      </c>
      <c r="D18" t="s">
        <v>127</v>
      </c>
    </row>
    <row r="19" spans="1:4" x14ac:dyDescent="0.25">
      <c r="A19">
        <v>-4</v>
      </c>
      <c r="C19">
        <v>1</v>
      </c>
      <c r="D19" t="s">
        <v>127</v>
      </c>
    </row>
    <row r="20" spans="1:4" x14ac:dyDescent="0.25">
      <c r="A20">
        <v>3</v>
      </c>
      <c r="C20">
        <v>5</v>
      </c>
      <c r="D20" t="s">
        <v>127</v>
      </c>
    </row>
    <row r="21" spans="1:4" x14ac:dyDescent="0.25">
      <c r="A21">
        <v>-4</v>
      </c>
      <c r="C21">
        <v>-5</v>
      </c>
      <c r="D21" t="s">
        <v>127</v>
      </c>
    </row>
    <row r="22" spans="1:4" x14ac:dyDescent="0.25">
      <c r="A22">
        <v>-3</v>
      </c>
      <c r="C22">
        <v>-3</v>
      </c>
      <c r="D22" t="s">
        <v>127</v>
      </c>
    </row>
    <row r="23" spans="1:4" x14ac:dyDescent="0.25">
      <c r="A23">
        <v>1</v>
      </c>
      <c r="C23">
        <v>1</v>
      </c>
      <c r="D23" t="s">
        <v>127</v>
      </c>
    </row>
    <row r="24" spans="1:4" x14ac:dyDescent="0.25">
      <c r="A24">
        <v>4</v>
      </c>
      <c r="C24">
        <v>-2</v>
      </c>
      <c r="D24" t="s">
        <v>127</v>
      </c>
    </row>
    <row r="25" spans="1:4" x14ac:dyDescent="0.25">
      <c r="A25">
        <v>-2</v>
      </c>
      <c r="C25">
        <v>-1</v>
      </c>
      <c r="D25" t="s">
        <v>127</v>
      </c>
    </row>
    <row r="26" spans="1:4" x14ac:dyDescent="0.25">
      <c r="A26">
        <v>4</v>
      </c>
      <c r="C26">
        <v>-191</v>
      </c>
      <c r="D26" t="s">
        <v>127</v>
      </c>
    </row>
    <row r="27" spans="1:4" x14ac:dyDescent="0.25">
      <c r="A27">
        <v>-5</v>
      </c>
      <c r="C27">
        <v>-2</v>
      </c>
      <c r="D27" t="s">
        <v>127</v>
      </c>
    </row>
    <row r="28" spans="1:4" x14ac:dyDescent="0.25">
      <c r="A28">
        <v>-46</v>
      </c>
      <c r="C28">
        <v>3</v>
      </c>
      <c r="D28" t="s">
        <v>127</v>
      </c>
    </row>
    <row r="29" spans="1:4" x14ac:dyDescent="0.25">
      <c r="A29">
        <v>-1</v>
      </c>
      <c r="C29">
        <v>74</v>
      </c>
      <c r="D29" t="s">
        <v>127</v>
      </c>
    </row>
    <row r="30" spans="1:4" x14ac:dyDescent="0.25">
      <c r="A30">
        <v>-2</v>
      </c>
      <c r="C30">
        <v>2</v>
      </c>
      <c r="D30" t="s">
        <v>127</v>
      </c>
    </row>
    <row r="31" spans="1:4" x14ac:dyDescent="0.25">
      <c r="A31">
        <v>187</v>
      </c>
      <c r="C31">
        <v>-3</v>
      </c>
    </row>
    <row r="32" spans="1:4" x14ac:dyDescent="0.25">
      <c r="A32">
        <v>-4</v>
      </c>
      <c r="C32">
        <v>1</v>
      </c>
    </row>
    <row r="33" spans="1:3" x14ac:dyDescent="0.25">
      <c r="A33">
        <v>-4</v>
      </c>
      <c r="C33">
        <v>-4</v>
      </c>
    </row>
    <row r="34" spans="1:3" x14ac:dyDescent="0.25">
      <c r="A34">
        <v>2</v>
      </c>
      <c r="C34">
        <v>-4</v>
      </c>
    </row>
    <row r="35" spans="1:3" x14ac:dyDescent="0.25">
      <c r="A35">
        <v>5</v>
      </c>
      <c r="C35">
        <v>-4</v>
      </c>
    </row>
    <row r="36" spans="1:3" x14ac:dyDescent="0.25">
      <c r="A36">
        <v>-3</v>
      </c>
      <c r="C36">
        <v>-2</v>
      </c>
    </row>
    <row r="37" spans="1:3" x14ac:dyDescent="0.25">
      <c r="A37">
        <v>1</v>
      </c>
      <c r="C37">
        <v>-3</v>
      </c>
    </row>
    <row r="38" spans="1:3" x14ac:dyDescent="0.25">
      <c r="A38">
        <v>-3</v>
      </c>
      <c r="C38">
        <v>3</v>
      </c>
    </row>
    <row r="39" spans="1:3" x14ac:dyDescent="0.25">
      <c r="A39">
        <v>1</v>
      </c>
      <c r="C39">
        <v>-1</v>
      </c>
    </row>
    <row r="40" spans="1:3" x14ac:dyDescent="0.25">
      <c r="A40">
        <v>4</v>
      </c>
      <c r="C40">
        <v>-4</v>
      </c>
    </row>
    <row r="41" spans="1:3" x14ac:dyDescent="0.25">
      <c r="A41">
        <v>-1</v>
      </c>
      <c r="C41">
        <v>5</v>
      </c>
    </row>
    <row r="42" spans="1:3" x14ac:dyDescent="0.25">
      <c r="A42">
        <v>2</v>
      </c>
      <c r="C42">
        <v>-1</v>
      </c>
    </row>
    <row r="43" spans="1:3" x14ac:dyDescent="0.25">
      <c r="A43">
        <v>-3</v>
      </c>
      <c r="C43">
        <v>-4</v>
      </c>
    </row>
    <row r="44" spans="1:3" x14ac:dyDescent="0.25">
      <c r="A44">
        <v>2</v>
      </c>
      <c r="C44">
        <v>2</v>
      </c>
    </row>
    <row r="45" spans="1:3" x14ac:dyDescent="0.25">
      <c r="A45">
        <v>1</v>
      </c>
      <c r="C45">
        <v>3</v>
      </c>
    </row>
    <row r="46" spans="1:3" x14ac:dyDescent="0.25">
      <c r="A46">
        <v>1</v>
      </c>
      <c r="C46">
        <v>-3</v>
      </c>
    </row>
    <row r="47" spans="1:3" x14ac:dyDescent="0.25">
      <c r="A47">
        <v>5</v>
      </c>
      <c r="C47">
        <v>3</v>
      </c>
    </row>
    <row r="48" spans="1:3" x14ac:dyDescent="0.25">
      <c r="A48">
        <v>5</v>
      </c>
      <c r="C48">
        <v>-3</v>
      </c>
    </row>
    <row r="49" spans="1:3" x14ac:dyDescent="0.25">
      <c r="A49">
        <v>-4</v>
      </c>
      <c r="C49">
        <v>-1</v>
      </c>
    </row>
    <row r="50" spans="1:3" x14ac:dyDescent="0.25">
      <c r="A50">
        <v>-3</v>
      </c>
      <c r="C50">
        <v>2</v>
      </c>
    </row>
    <row r="51" spans="1:3" x14ac:dyDescent="0.25">
      <c r="A51">
        <v>1</v>
      </c>
      <c r="C51">
        <v>-2</v>
      </c>
    </row>
    <row r="52" spans="1:3" x14ac:dyDescent="0.25">
      <c r="A52">
        <v>4</v>
      </c>
      <c r="C52">
        <v>1</v>
      </c>
    </row>
    <row r="53" spans="1:3" x14ac:dyDescent="0.25">
      <c r="A53">
        <v>-1</v>
      </c>
      <c r="C53">
        <v>3</v>
      </c>
    </row>
    <row r="54" spans="1:3" x14ac:dyDescent="0.25">
      <c r="A54">
        <v>-3</v>
      </c>
      <c r="C54">
        <v>4</v>
      </c>
    </row>
    <row r="55" spans="1:3" x14ac:dyDescent="0.25">
      <c r="A55">
        <v>-2</v>
      </c>
      <c r="C55">
        <v>-4</v>
      </c>
    </row>
    <row r="56" spans="1:3" x14ac:dyDescent="0.25">
      <c r="A56">
        <v>5</v>
      </c>
      <c r="C56">
        <v>5</v>
      </c>
    </row>
    <row r="57" spans="1:3" x14ac:dyDescent="0.25">
      <c r="A57">
        <v>-4</v>
      </c>
      <c r="C57">
        <v>2</v>
      </c>
    </row>
    <row r="58" spans="1:3" x14ac:dyDescent="0.25">
      <c r="A58">
        <v>5</v>
      </c>
      <c r="C58">
        <v>4</v>
      </c>
    </row>
    <row r="59" spans="1:3" x14ac:dyDescent="0.25">
      <c r="A59">
        <v>4</v>
      </c>
      <c r="C59">
        <v>2</v>
      </c>
    </row>
    <row r="60" spans="1:3" x14ac:dyDescent="0.25">
      <c r="A60">
        <v>3</v>
      </c>
      <c r="C60">
        <v>4</v>
      </c>
    </row>
    <row r="61" spans="1:3" x14ac:dyDescent="0.25">
      <c r="A61">
        <v>-3</v>
      </c>
      <c r="C61">
        <v>-5</v>
      </c>
    </row>
    <row r="62" spans="1:3" x14ac:dyDescent="0.25">
      <c r="A62">
        <v>-5</v>
      </c>
      <c r="C62">
        <v>-4</v>
      </c>
    </row>
    <row r="63" spans="1:3" x14ac:dyDescent="0.25">
      <c r="A63">
        <v>2</v>
      </c>
      <c r="C63">
        <v>-3</v>
      </c>
    </row>
    <row r="64" spans="1:3" x14ac:dyDescent="0.25">
      <c r="A64">
        <v>-5</v>
      </c>
      <c r="C64">
        <v>5</v>
      </c>
    </row>
    <row r="65" spans="1:3" x14ac:dyDescent="0.25">
      <c r="A65">
        <v>-1</v>
      </c>
      <c r="C65">
        <v>-4</v>
      </c>
    </row>
    <row r="66" spans="1:3" x14ac:dyDescent="0.25">
      <c r="A66">
        <v>-3</v>
      </c>
      <c r="C66">
        <v>-1</v>
      </c>
    </row>
    <row r="67" spans="1:3" x14ac:dyDescent="0.25">
      <c r="A67">
        <v>-2</v>
      </c>
      <c r="C67">
        <v>-5</v>
      </c>
    </row>
    <row r="68" spans="1:3" x14ac:dyDescent="0.25">
      <c r="A68">
        <v>1</v>
      </c>
      <c r="C68">
        <v>-4</v>
      </c>
    </row>
    <row r="69" spans="1:3" x14ac:dyDescent="0.25">
      <c r="A69">
        <v>1</v>
      </c>
      <c r="C69">
        <v>-5</v>
      </c>
    </row>
    <row r="70" spans="1:3" x14ac:dyDescent="0.25">
      <c r="A70">
        <v>-1</v>
      </c>
      <c r="C70">
        <v>-4</v>
      </c>
    </row>
    <row r="71" spans="1:3" x14ac:dyDescent="0.25">
      <c r="A71">
        <v>4</v>
      </c>
      <c r="C71">
        <v>4</v>
      </c>
    </row>
    <row r="72" spans="1:3" x14ac:dyDescent="0.25">
      <c r="A72">
        <v>4</v>
      </c>
      <c r="C72">
        <v>-3</v>
      </c>
    </row>
    <row r="73" spans="1:3" x14ac:dyDescent="0.25">
      <c r="A73">
        <v>5</v>
      </c>
      <c r="C73">
        <v>-1</v>
      </c>
    </row>
    <row r="74" spans="1:3" x14ac:dyDescent="0.25">
      <c r="A74">
        <v>3</v>
      </c>
      <c r="C74">
        <v>-4</v>
      </c>
    </row>
    <row r="75" spans="1:3" x14ac:dyDescent="0.25">
      <c r="A75">
        <v>-3</v>
      </c>
      <c r="C75">
        <v>-2</v>
      </c>
    </row>
    <row r="76" spans="1:3" x14ac:dyDescent="0.25">
      <c r="A76">
        <v>1</v>
      </c>
      <c r="C76">
        <v>-1</v>
      </c>
    </row>
    <row r="77" spans="1:3" x14ac:dyDescent="0.25">
      <c r="A77">
        <v>-2</v>
      </c>
      <c r="C77">
        <v>2</v>
      </c>
    </row>
    <row r="78" spans="1:3" x14ac:dyDescent="0.25">
      <c r="A78">
        <v>2</v>
      </c>
      <c r="C78">
        <v>1</v>
      </c>
    </row>
    <row r="79" spans="1:3" x14ac:dyDescent="0.25">
      <c r="A79">
        <v>-1</v>
      </c>
      <c r="C79">
        <v>-2</v>
      </c>
    </row>
    <row r="80" spans="1:3" x14ac:dyDescent="0.25">
      <c r="A80">
        <v>5</v>
      </c>
      <c r="C80">
        <v>3</v>
      </c>
    </row>
    <row r="81" spans="1:6" x14ac:dyDescent="0.25">
      <c r="A81">
        <v>-1</v>
      </c>
      <c r="C81">
        <f>SUM(C7:C80)</f>
        <v>-151</v>
      </c>
    </row>
    <row r="82" spans="1:6" x14ac:dyDescent="0.25">
      <c r="A82">
        <f>SUM(A7:A81)</f>
        <v>136</v>
      </c>
    </row>
    <row r="83" spans="1:6" x14ac:dyDescent="0.25">
      <c r="F83">
        <f>136+151</f>
        <v>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view="pageBreakPreview" zoomScale="115" zoomScaleNormal="100" zoomScaleSheetLayoutView="115" workbookViewId="0">
      <selection activeCell="B3" sqref="B3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4</v>
      </c>
      <c r="B2">
        <v>5</v>
      </c>
      <c r="C2">
        <v>6</v>
      </c>
    </row>
    <row r="3" spans="1:3" x14ac:dyDescent="0.25">
      <c r="A3">
        <v>7</v>
      </c>
      <c r="B3">
        <v>8</v>
      </c>
      <c r="C3">
        <v>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K1" workbookViewId="0">
      <selection activeCell="L5" sqref="L5:L20"/>
    </sheetView>
  </sheetViews>
  <sheetFormatPr defaultRowHeight="15" x14ac:dyDescent="0.25"/>
  <cols>
    <col min="1" max="1" width="39.42578125" bestFit="1" customWidth="1"/>
    <col min="2" max="2" width="7.85546875" bestFit="1" customWidth="1"/>
    <col min="3" max="3" width="37.42578125" bestFit="1" customWidth="1"/>
    <col min="4" max="4" width="38.85546875" bestFit="1" customWidth="1"/>
    <col min="5" max="5" width="6.7109375" bestFit="1" customWidth="1"/>
    <col min="6" max="6" width="24.5703125" bestFit="1" customWidth="1"/>
    <col min="7" max="8" width="22" bestFit="1" customWidth="1"/>
    <col min="9" max="9" width="5.28515625" bestFit="1" customWidth="1"/>
    <col min="10" max="10" width="37.42578125" bestFit="1" customWidth="1"/>
    <col min="12" max="12" width="255.7109375" bestFit="1" customWidth="1"/>
  </cols>
  <sheetData>
    <row r="1" spans="1:12" x14ac:dyDescent="0.25">
      <c r="A1" s="4" t="s">
        <v>85</v>
      </c>
      <c r="B1" s="4" t="s">
        <v>84</v>
      </c>
      <c r="C1" s="4" t="s">
        <v>72</v>
      </c>
      <c r="D1" s="4" t="s">
        <v>75</v>
      </c>
      <c r="E1" s="4" t="s">
        <v>86</v>
      </c>
      <c r="F1" s="4" t="s">
        <v>87</v>
      </c>
      <c r="G1" s="4" t="s">
        <v>73</v>
      </c>
      <c r="H1" s="4" t="s">
        <v>74</v>
      </c>
      <c r="I1" s="4" t="s">
        <v>88</v>
      </c>
      <c r="J1" s="4" t="s">
        <v>83</v>
      </c>
      <c r="K1" s="5"/>
      <c r="L1" s="5"/>
    </row>
    <row r="2" spans="1:12" x14ac:dyDescent="0.25">
      <c r="A2" s="6" t="s">
        <v>89</v>
      </c>
      <c r="B2" s="6">
        <v>1</v>
      </c>
      <c r="C2" s="6" t="s">
        <v>79</v>
      </c>
      <c r="D2" s="6" t="s">
        <v>76</v>
      </c>
      <c r="E2" s="6">
        <v>0</v>
      </c>
      <c r="F2" s="6" t="s">
        <v>82</v>
      </c>
      <c r="G2" s="8" t="s">
        <v>90</v>
      </c>
      <c r="H2" s="8" t="s">
        <v>91</v>
      </c>
      <c r="I2" s="6">
        <v>1</v>
      </c>
      <c r="J2" s="6" t="s">
        <v>79</v>
      </c>
      <c r="K2" s="5"/>
      <c r="L2" s="5" t="str">
        <f>"INSERT INTO ordrar(orderID, tjanstID, anstalldID, personID, betald, orderdatum, starttid, sluttid, aktiv, createdBy) VALUES('"&amp;A2&amp;"','"&amp;B2&amp;"','"&amp;C2&amp;"','"&amp;D2&amp;"','"&amp;E2&amp;"','"&amp;F2&amp;"','"&amp;G2&amp;"','"&amp;H2&amp;"','"&amp;I2&amp;"','"&amp;J2&amp;"')"</f>
        <v>INSERT INTO ordrar(orderID, tjanstID, anstalldID, personID, betald, orderdatum, starttid, sluttid, aktiv, createdBy) VALUES('0F51A3C3-D37C-444D-9D9A-7DA5C995837C','1','A3B762F3-79F8-49B2-8722-354505C82FF4','9E0C52CD-9F2C-432C-A6C1-D2475B5315D3','0','2016-11-14 08:46:18.427','2016-11-15 08:36:14.330','2016-11-15 10:36:14.330','1','A3B762F3-79F8-49B2-8722-354505C82FF4')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5"/>
      <c r="L3" s="5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L5" t="s">
        <v>196</v>
      </c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L6" t="s">
        <v>197</v>
      </c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L7" t="s">
        <v>198</v>
      </c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L8" t="s">
        <v>199</v>
      </c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L9" t="s">
        <v>200</v>
      </c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L10" t="s">
        <v>201</v>
      </c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L11" t="s">
        <v>202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L12" t="s">
        <v>203</v>
      </c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L13" t="s">
        <v>204</v>
      </c>
    </row>
    <row r="14" spans="1:12" x14ac:dyDescent="0.25">
      <c r="L14" t="s">
        <v>205</v>
      </c>
    </row>
    <row r="15" spans="1:12" x14ac:dyDescent="0.25">
      <c r="L15" t="s">
        <v>206</v>
      </c>
    </row>
    <row r="16" spans="1:12" x14ac:dyDescent="0.25">
      <c r="L16" t="s">
        <v>207</v>
      </c>
    </row>
    <row r="17" spans="12:12" x14ac:dyDescent="0.25">
      <c r="L17" t="s">
        <v>208</v>
      </c>
    </row>
    <row r="18" spans="12:12" x14ac:dyDescent="0.25">
      <c r="L18" t="s">
        <v>209</v>
      </c>
    </row>
    <row r="19" spans="12:12" x14ac:dyDescent="0.25">
      <c r="L19" t="s">
        <v>210</v>
      </c>
    </row>
    <row r="20" spans="12:12" x14ac:dyDescent="0.25">
      <c r="L20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17</vt:i4>
      </vt:variant>
    </vt:vector>
  </HeadingPairs>
  <TitlesOfParts>
    <vt:vector size="17" baseType="lpstr">
      <vt:lpstr>Anstalld_Tjanst</vt:lpstr>
      <vt:lpstr>Anstalld_Schema</vt:lpstr>
      <vt:lpstr>vecka 48</vt:lpstr>
      <vt:lpstr>vecka_49</vt:lpstr>
      <vt:lpstr>vecka_50</vt:lpstr>
      <vt:lpstr>Blad5</vt:lpstr>
      <vt:lpstr>ADventofcode</vt:lpstr>
      <vt:lpstr>Ett fucking blad</vt:lpstr>
      <vt:lpstr>Ordrar</vt:lpstr>
      <vt:lpstr>Nyheter</vt:lpstr>
      <vt:lpstr>Tjanster</vt:lpstr>
      <vt:lpstr>Anstallda</vt:lpstr>
      <vt:lpstr>Annonser</vt:lpstr>
      <vt:lpstr>Personer</vt:lpstr>
      <vt:lpstr>Artikel</vt:lpstr>
      <vt:lpstr>Schema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Östholm</dc:creator>
  <cp:lastModifiedBy>Albin Östholm</cp:lastModifiedBy>
  <dcterms:created xsi:type="dcterms:W3CDTF">2016-11-09T08:46:59Z</dcterms:created>
  <dcterms:modified xsi:type="dcterms:W3CDTF">2016-12-13T09:43:38Z</dcterms:modified>
</cp:coreProperties>
</file>