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<sst xmlns="http://schemas.openxmlformats.org/spreadsheetml/2006/main" count="34" uniqueCount="26">
  <si>
    <t>Tâches</t>
  </si>
  <si>
    <t>Composante</t>
  </si>
  <si>
    <t>Temps optimiste</t>
  </si>
  <si>
    <t>Temps probable</t>
  </si>
  <si>
    <t>Temps pessimiste</t>
  </si>
  <si>
    <t>Main d'oeuvre estimé(en jour)</t>
  </si>
  <si>
    <t>Salaire(en €/heure)</t>
  </si>
  <si>
    <t>Salaire(en €/jour)</t>
  </si>
  <si>
    <t>Poste</t>
  </si>
  <si>
    <t>Source</t>
  </si>
  <si>
    <t>Total</t>
  </si>
  <si>
    <t>Mise en place base de données MySQL</t>
  </si>
  <si>
    <t>Installation et configuration initiale de MySQL</t>
  </si>
  <si>
    <t>Développeur base de données</t>
  </si>
  <si>
    <t>https://fr.talent.com/</t>
  </si>
  <si>
    <t xml:space="preserve">Conception et création de la structure de la base de données </t>
  </si>
  <si>
    <t>marge</t>
  </si>
  <si>
    <t>Analyse des données</t>
  </si>
  <si>
    <t>Identification des besoins en termes d'analyses</t>
  </si>
  <si>
    <t>Expert analyste de données</t>
  </si>
  <si>
    <t>Développement des requêtes SQL pour les analyses
Optimisation des requêtes SQL pour améliorer les performances</t>
  </si>
  <si>
    <t>Visualisation des données</t>
  </si>
  <si>
    <t>Identification des besoins en termes de visualisation
Sélection d'outils de visualisation appropriés</t>
  </si>
  <si>
    <t>Expert visualisation de données</t>
  </si>
  <si>
    <t>Développement des visualisations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</si>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</sst>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€&quot;"/>
    <numFmt numFmtId="165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1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Border="1" applyFill="1" applyFont="1"/>
    <xf borderId="6" fillId="2" fontId="1" numFmtId="165" xfId="0" applyBorder="1" applyFont="1" applyNumberFormat="1"/>
    <xf borderId="6" fillId="2" fontId="3" numFmtId="0" xfId="0" applyBorder="1" applyFont="1"/>
    <xf borderId="7" fillId="0" fontId="1" numFmtId="164" xfId="0" applyBorder="1" applyFont="1" applyNumberFormat="1"/>
    <xf borderId="8" fillId="0" fontId="2" numFmtId="0" xfId="0" applyBorder="1" applyFont="1"/>
    <xf borderId="0" fillId="2" fontId="1" numFmtId="0" xfId="0" applyFont="1"/>
    <xf borderId="0" fillId="2" fontId="1" numFmtId="165" xfId="0" applyFont="1" applyNumberFormat="1"/>
    <xf borderId="0" fillId="2" fontId="4" numFmtId="0" xfId="0" applyFont="1"/>
    <xf borderId="9" fillId="0" fontId="1" numFmtId="164" xfId="0" applyBorder="1" applyFont="1" applyNumberFormat="1"/>
    <xf borderId="0" fillId="0" fontId="5" numFmtId="0" xfId="0" applyAlignment="1" applyFont="1">
      <alignment vertical="bottom"/>
    </xf>
    <xf borderId="10" fillId="0" fontId="2" numFmtId="0" xfId="0" applyBorder="1" applyFont="1"/>
    <xf borderId="11" fillId="2" fontId="1" numFmtId="0" xfId="0" applyBorder="1" applyFont="1"/>
    <xf borderId="11" fillId="2" fontId="1" numFmtId="165" xfId="0" applyBorder="1" applyFont="1" applyNumberFormat="1"/>
    <xf borderId="11" fillId="2" fontId="6" numFmtId="0" xfId="0" applyBorder="1" applyFont="1"/>
    <xf borderId="0" fillId="0" fontId="5" numFmtId="0" xfId="0" applyAlignment="1" applyFont="1">
      <alignment horizontal="right" vertical="bottom"/>
    </xf>
    <xf borderId="12" fillId="0" fontId="2" numFmtId="0" xfId="0" applyBorder="1" applyFont="1"/>
    <xf borderId="13" fillId="2" fontId="1" numFmtId="0" xfId="0" applyBorder="1" applyFont="1"/>
    <xf borderId="13" fillId="2" fontId="1" numFmtId="165" xfId="0" applyBorder="1" applyFont="1" applyNumberFormat="1"/>
    <xf borderId="13" fillId="2" fontId="7" numFmtId="0" xfId="0" applyBorder="1" applyFont="1"/>
    <xf borderId="14" fillId="0" fontId="2" numFmtId="0" xfId="0" applyBorder="1" applyFont="1"/>
    <xf borderId="15" fillId="2" fontId="1" numFmtId="0" xfId="0" applyBorder="1" applyFont="1"/>
    <xf borderId="15" fillId="2" fontId="1" numFmtId="165" xfId="0" applyBorder="1" applyFont="1" applyNumberFormat="1"/>
    <xf borderId="15" fillId="2" fontId="8" numFmtId="0" xfId="0" applyBorder="1" applyFont="1"/>
    <xf borderId="16" fillId="0" fontId="1" numFmtId="164" xfId="0" applyBorder="1" applyFont="1" applyNumberFormat="1"/>
    <xf borderId="17" fillId="0" fontId="2" numFmtId="0" xfId="0" applyBorder="1" applyFont="1"/>
    <xf borderId="18" fillId="0" fontId="1" numFmtId="0" xfId="0" applyBorder="1" applyFont="1"/>
    <xf borderId="18" fillId="0" fontId="1" numFmtId="4" xfId="0" applyBorder="1" applyFont="1" applyNumberFormat="1"/>
    <xf borderId="19" fillId="0" fontId="1" numFmtId="0" xfId="0" applyBorder="1" applyFont="1"/>
    <xf borderId="20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r.talent.com/" TargetMode="External"/><Relationship Id="rId2" Type="http://schemas.openxmlformats.org/officeDocument/2006/relationships/hyperlink" Target="https://fr.talent.com/" TargetMode="External"/><Relationship Id="rId3" Type="http://schemas.openxmlformats.org/officeDocument/2006/relationships/hyperlink" Target="https://fr.talent.com/" TargetMode="External"/><Relationship Id="rId4" Type="http://schemas.openxmlformats.org/officeDocument/2006/relationships/hyperlink" Target="https://fr.talent.com/" TargetMode="External"/><Relationship Id="rId5" Type="http://schemas.openxmlformats.org/officeDocument/2006/relationships/hyperlink" Target="https://fr.talent.com/" TargetMode="External"/><Relationship Id="rId6" Type="http://schemas.openxmlformats.org/officeDocument/2006/relationships/hyperlink" Target="https://fr.talent.com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33.13"/>
    <col customWidth="1" min="3" max="3" width="49.38"/>
    <col customWidth="1" min="4" max="4" width="14.38"/>
    <col customWidth="1" min="5" max="5" width="14.25"/>
    <col customWidth="1" min="6" max="6" width="15.63"/>
    <col customWidth="1" min="7" max="7" width="24.13"/>
    <col customWidth="1" min="8" max="8" width="15.75"/>
    <col customWidth="1" min="9" max="9" width="14.38"/>
    <col customWidth="1" min="10" max="10" width="25.0"/>
    <col customWidth="1" min="11" max="11" width="16.5"/>
  </cols>
  <sheetData>
    <row r="10">
      <c r="L10" s="1"/>
    </row>
    <row r="11">
      <c r="B11" s="2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4" t="s">
        <v>9</v>
      </c>
      <c r="L11" s="5" t="s">
        <v>10</v>
      </c>
    </row>
    <row r="12">
      <c r="B12" s="6" t="s">
        <v>11</v>
      </c>
      <c r="C12" s="7" t="s">
        <v>12</v>
      </c>
      <c r="D12" s="8">
        <v>1.0</v>
      </c>
      <c r="E12" s="7">
        <v>1.5</v>
      </c>
      <c r="F12" s="8">
        <v>3.0</v>
      </c>
      <c r="G12" s="8">
        <f t="shared" ref="G12:G17" si="1">(D12+4*E12+F12)/6</f>
        <v>1.666666667</v>
      </c>
      <c r="H12" s="8">
        <v>20.0</v>
      </c>
      <c r="I12" s="8">
        <f t="shared" ref="I12:I17" si="2">H12*7</f>
        <v>140</v>
      </c>
      <c r="J12" s="8" t="s">
        <v>13</v>
      </c>
      <c r="K12" s="9" t="s">
        <v>14</v>
      </c>
      <c r="L12" s="10">
        <f t="shared" ref="L12:L17" si="3">G12*I12*$O$14</f>
        <v>303.3333333</v>
      </c>
    </row>
    <row r="13">
      <c r="B13" s="11"/>
      <c r="C13" s="12" t="s">
        <v>15</v>
      </c>
      <c r="D13" s="13">
        <v>3.0</v>
      </c>
      <c r="E13" s="13">
        <v>5.0</v>
      </c>
      <c r="F13" s="13">
        <v>9.0</v>
      </c>
      <c r="G13" s="13">
        <f t="shared" si="1"/>
        <v>5.333333333</v>
      </c>
      <c r="H13" s="13">
        <v>20.0</v>
      </c>
      <c r="I13" s="13">
        <f t="shared" si="2"/>
        <v>140</v>
      </c>
      <c r="J13" s="13" t="s">
        <v>13</v>
      </c>
      <c r="K13" s="14" t="s">
        <v>14</v>
      </c>
      <c r="L13" s="15">
        <f t="shared" si="3"/>
        <v>970.6666667</v>
      </c>
      <c r="O13" s="16" t="s">
        <v>16</v>
      </c>
    </row>
    <row r="14">
      <c r="B14" s="17" t="s">
        <v>17</v>
      </c>
      <c r="C14" s="18" t="s">
        <v>18</v>
      </c>
      <c r="D14" s="19">
        <v>1.0</v>
      </c>
      <c r="E14" s="19">
        <v>1.5</v>
      </c>
      <c r="F14" s="19">
        <v>2.0</v>
      </c>
      <c r="G14" s="19">
        <f t="shared" si="1"/>
        <v>1.5</v>
      </c>
      <c r="H14" s="19">
        <v>33.0</v>
      </c>
      <c r="I14" s="19">
        <f t="shared" si="2"/>
        <v>231</v>
      </c>
      <c r="J14" s="19" t="s">
        <v>19</v>
      </c>
      <c r="K14" s="20" t="s">
        <v>14</v>
      </c>
      <c r="L14" s="15">
        <f t="shared" si="3"/>
        <v>450.45</v>
      </c>
      <c r="O14" s="21">
        <v>1.3</v>
      </c>
    </row>
    <row r="15">
      <c r="B15" s="22"/>
      <c r="C15" s="23" t="s">
        <v>20</v>
      </c>
      <c r="D15" s="24">
        <v>2.0</v>
      </c>
      <c r="E15" s="24">
        <v>3.0</v>
      </c>
      <c r="F15" s="24">
        <v>5.0</v>
      </c>
      <c r="G15" s="24">
        <f t="shared" si="1"/>
        <v>3.166666667</v>
      </c>
      <c r="H15" s="24">
        <v>33.0</v>
      </c>
      <c r="I15" s="24">
        <f t="shared" si="2"/>
        <v>231</v>
      </c>
      <c r="J15" s="24" t="s">
        <v>19</v>
      </c>
      <c r="K15" s="25" t="s">
        <v>14</v>
      </c>
      <c r="L15" s="15">
        <f t="shared" si="3"/>
        <v>950.95</v>
      </c>
      <c r="M15" s="1"/>
      <c r="O15" s="21"/>
    </row>
    <row r="16">
      <c r="B16" s="17" t="s">
        <v>21</v>
      </c>
      <c r="C16" s="12" t="s">
        <v>22</v>
      </c>
      <c r="D16" s="19">
        <v>1.0</v>
      </c>
      <c r="E16" s="19">
        <v>1.5</v>
      </c>
      <c r="F16" s="19">
        <v>3.0</v>
      </c>
      <c r="G16" s="19">
        <f t="shared" si="1"/>
        <v>1.666666667</v>
      </c>
      <c r="H16" s="19">
        <v>35.0</v>
      </c>
      <c r="I16" s="19">
        <f t="shared" si="2"/>
        <v>245</v>
      </c>
      <c r="J16" s="19" t="s">
        <v>23</v>
      </c>
      <c r="K16" s="20" t="s">
        <v>14</v>
      </c>
      <c r="L16" s="15">
        <f t="shared" si="3"/>
        <v>530.8333333</v>
      </c>
      <c r="M16" s="1"/>
    </row>
    <row r="17">
      <c r="B17" s="26"/>
      <c r="C17" s="27" t="s">
        <v>24</v>
      </c>
      <c r="D17" s="28">
        <v>2.0</v>
      </c>
      <c r="E17" s="28">
        <v>4.0</v>
      </c>
      <c r="F17" s="28">
        <v>7.0</v>
      </c>
      <c r="G17" s="28">
        <f t="shared" si="1"/>
        <v>4.166666667</v>
      </c>
      <c r="H17" s="28">
        <v>35.0</v>
      </c>
      <c r="I17" s="28">
        <f t="shared" si="2"/>
        <v>245</v>
      </c>
      <c r="J17" s="28" t="s">
        <v>23</v>
      </c>
      <c r="K17" s="29" t="s">
        <v>14</v>
      </c>
      <c r="L17" s="30">
        <f t="shared" si="3"/>
        <v>1327.083333</v>
      </c>
      <c r="M17" s="1"/>
    </row>
    <row r="18">
      <c r="B18" s="31" t="s">
        <v>25</v>
      </c>
      <c r="C18" s="32"/>
      <c r="D18" s="33">
        <f t="shared" ref="D18:I18" si="4">SUM(D12:D17)</f>
        <v>10</v>
      </c>
      <c r="E18" s="33">
        <f t="shared" si="4"/>
        <v>16.5</v>
      </c>
      <c r="F18" s="33">
        <f t="shared" si="4"/>
        <v>29</v>
      </c>
      <c r="G18" s="33">
        <f t="shared" si="4"/>
        <v>17.5</v>
      </c>
      <c r="H18" s="33">
        <f t="shared" si="4"/>
        <v>176</v>
      </c>
      <c r="I18" s="33">
        <f t="shared" si="4"/>
        <v>1232</v>
      </c>
      <c r="J18" s="33"/>
      <c r="K18" s="34"/>
      <c r="L18" s="35">
        <f>SUM(L12:L17)</f>
        <v>4533.316667</v>
      </c>
      <c r="M18" s="1"/>
    </row>
    <row r="19">
      <c r="M19" s="1"/>
    </row>
  </sheetData>
  <hyperlinks>
    <hyperlink r:id="rId1" ref="K12"/>
    <hyperlink r:id="rId2" ref="K13"/>
    <hyperlink r:id="rId3" ref="K14"/>
    <hyperlink r:id="rId4" ref="K15"/>
    <hyperlink r:id="rId5" ref="K16"/>
    <hyperlink r:id="rId6" ref="K17"/>
  </hyperlinks>
  <drawing r:id="rId7"/>
</worksheet>
</file>