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B\Documents\Google Drive\Skule\Year 2\W - AER201\code\"/>
    </mc:Choice>
  </mc:AlternateContent>
  <xr:revisionPtr revIDLastSave="0" documentId="10_ncr:0_{23827517-3B7B-4486-8430-BA2D2C80190E}" xr6:coauthVersionLast="40" xr6:coauthVersionMax="40" xr10:uidLastSave="{00000000-0000-0000-0000-000000000000}"/>
  <bookViews>
    <workbookView xWindow="-120" yWindow="-120" windowWidth="29040" windowHeight="15840" xr2:uid="{2619BAF5-5AFB-42E9-8E79-86215B8F7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3" i="1"/>
  <c r="K4" i="1"/>
  <c r="K5" i="1"/>
  <c r="K6" i="1"/>
  <c r="K8" i="1"/>
  <c r="K9" i="1"/>
  <c r="K10" i="1"/>
  <c r="K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N3" i="1"/>
  <c r="N4" i="1"/>
  <c r="N5" i="1"/>
  <c r="N6" i="1"/>
  <c r="N7" i="1"/>
  <c r="N8" i="1"/>
  <c r="N9" i="1"/>
  <c r="N10" i="1"/>
  <c r="N2" i="1"/>
  <c r="J3" i="1"/>
  <c r="J4" i="1"/>
  <c r="J5" i="1"/>
  <c r="J6" i="1"/>
  <c r="J7" i="1"/>
  <c r="J8" i="1"/>
  <c r="J9" i="1"/>
  <c r="J10" i="1"/>
  <c r="J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<sst xmlns="http://schemas.openxmlformats.org/spreadsheetml/2006/main" count="9" uniqueCount="7">
  <si>
    <t>F_osc</t>
  </si>
  <si>
    <t>Baud Rate</t>
  </si>
  <si>
    <t>SPBRGH:SPBRG(64)</t>
  </si>
  <si>
    <t>SPBRGH:SPBRG(16)</t>
  </si>
  <si>
    <t>SPBRGH:SPBRG(4)</t>
  </si>
  <si>
    <t>Calculated Baud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</si>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</sst>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81BD-A7AB-4113-A9C3-60824982A927}">
  <dimension ref="A1:O10"/>
  <sheetViews>
    <sheetView tabSelected="1" workbookViewId="0">
      <selection activeCell="D6" sqref="D6"/>
    </sheetView>
  </sheetViews>
  <sheetFormatPr defaultRowHeight="15" x14ac:dyDescent="0.25"/>
  <cols>
    <col min="4" max="4" width="9.85546875" bestFit="1" customWidth="1"/>
    <col min="5" max="5" width="9.85546875" customWidth="1"/>
    <col min="6" max="6" width="18" bestFit="1" customWidth="1"/>
    <col min="7" max="9" width="18" customWidth="1"/>
    <col min="10" max="10" width="18" bestFit="1" customWidth="1"/>
    <col min="11" max="13" width="18" customWidth="1"/>
    <col min="14" max="14" width="16.85546875" bestFit="1" customWidth="1"/>
    <col min="15" max="15" width="15.28515625" bestFit="1" customWidth="1"/>
  </cols>
  <sheetData>
    <row r="1" spans="1:15" x14ac:dyDescent="0.25">
      <c r="A1" t="s">
        <v>0</v>
      </c>
      <c r="B1">
        <v>10000000</v>
      </c>
      <c r="D1" t="s">
        <v>1</v>
      </c>
      <c r="F1" t="s">
        <v>2</v>
      </c>
      <c r="G1" t="s">
        <v>5</v>
      </c>
      <c r="H1" t="s">
        <v>6</v>
      </c>
      <c r="J1" t="s">
        <v>3</v>
      </c>
      <c r="K1" t="s">
        <v>5</v>
      </c>
      <c r="N1" t="s">
        <v>4</v>
      </c>
      <c r="O1" t="s">
        <v>5</v>
      </c>
    </row>
    <row r="2" spans="1:15" x14ac:dyDescent="0.25">
      <c r="D2">
        <v>9600</v>
      </c>
      <c r="F2">
        <f>(($B$1/D2)/64)-1</f>
        <v>15.276041666666668</v>
      </c>
      <c r="G2">
        <f>$B$1/(64*(ROUND(F2,0)+1))</f>
        <v>9765.625</v>
      </c>
      <c r="H2">
        <f>(G2-D2)/D2</f>
        <v>1.7252604166666668E-2</v>
      </c>
      <c r="J2">
        <f>(($B$1/D2)/16)-1</f>
        <v>64.104166666666671</v>
      </c>
      <c r="K2">
        <f>$B$1/(16*(ROUND(J2,0)+1))</f>
        <v>9615.3846153846152</v>
      </c>
      <c r="N2">
        <f>(($B$1/D2)/4)-1</f>
        <v>259.41666666666669</v>
      </c>
    </row>
    <row r="3" spans="1:15" x14ac:dyDescent="0.25">
      <c r="D3">
        <v>19200</v>
      </c>
      <c r="F3">
        <f t="shared" ref="F3:F10" si="0">(($B$1/D3)/64)-1</f>
        <v>7.1380208333333339</v>
      </c>
      <c r="G3">
        <f t="shared" ref="G3:G10" si="1">$B$1/(64*(ROUND(F3,0)+1))</f>
        <v>19531.25</v>
      </c>
      <c r="H3">
        <f t="shared" ref="H3:H10" si="2">(G3-D3)/D3</f>
        <v>1.7252604166666668E-2</v>
      </c>
      <c r="J3">
        <f t="shared" ref="J3:J10" si="3">(($B$1/D3)/16)-1</f>
        <v>31.552083333333336</v>
      </c>
      <c r="K3">
        <f t="shared" ref="K3:K10" si="4">$B$1/(16*(ROUND(J3,0)+1))</f>
        <v>18939.39393939394</v>
      </c>
      <c r="N3">
        <f t="shared" ref="N3:N10" si="5">(($B$1/D3)/4)-1</f>
        <v>129.20833333333334</v>
      </c>
    </row>
    <row r="4" spans="1:15" x14ac:dyDescent="0.25">
      <c r="D4">
        <v>38400</v>
      </c>
      <c r="F4">
        <f t="shared" si="0"/>
        <v>3.069010416666667</v>
      </c>
      <c r="G4">
        <f t="shared" si="1"/>
        <v>39062.5</v>
      </c>
      <c r="H4">
        <f t="shared" si="2"/>
        <v>1.7252604166666668E-2</v>
      </c>
      <c r="J4">
        <f t="shared" si="3"/>
        <v>15.276041666666668</v>
      </c>
      <c r="K4">
        <f t="shared" si="4"/>
        <v>39062.5</v>
      </c>
      <c r="N4">
        <f t="shared" si="5"/>
        <v>64.104166666666671</v>
      </c>
    </row>
    <row r="5" spans="1:15" x14ac:dyDescent="0.25">
      <c r="D5">
        <v>57600</v>
      </c>
      <c r="F5">
        <f t="shared" si="0"/>
        <v>1.7126736111111112</v>
      </c>
      <c r="G5">
        <f t="shared" si="1"/>
        <v>52083.333333333336</v>
      </c>
      <c r="H5">
        <f t="shared" si="2"/>
        <v>-9.5775462962962923E-2</v>
      </c>
      <c r="J5">
        <f t="shared" si="3"/>
        <v>9.8506944444444446</v>
      </c>
      <c r="K5">
        <f t="shared" si="4"/>
        <v>56818.181818181816</v>
      </c>
      <c r="N5">
        <f t="shared" si="5"/>
        <v>42.402777777777779</v>
      </c>
    </row>
    <row r="6" spans="1:15" x14ac:dyDescent="0.25">
      <c r="D6">
        <v>74880</v>
      </c>
      <c r="F6">
        <f t="shared" si="0"/>
        <v>1.0866720085470085</v>
      </c>
      <c r="G6">
        <f t="shared" si="1"/>
        <v>78125</v>
      </c>
      <c r="H6">
        <f t="shared" si="2"/>
        <v>4.3336004273504272E-2</v>
      </c>
      <c r="J6">
        <f t="shared" si="3"/>
        <v>7.3466880341880341</v>
      </c>
      <c r="K6">
        <f t="shared" si="4"/>
        <v>78125</v>
      </c>
      <c r="N6">
        <f t="shared" si="5"/>
        <v>32.386752136752136</v>
      </c>
    </row>
    <row r="7" spans="1:15" x14ac:dyDescent="0.25">
      <c r="D7">
        <v>115200</v>
      </c>
      <c r="F7">
        <f t="shared" si="0"/>
        <v>0.35633680555555558</v>
      </c>
      <c r="G7">
        <f t="shared" si="1"/>
        <v>156250</v>
      </c>
      <c r="H7">
        <f t="shared" si="2"/>
        <v>0.35633680555555558</v>
      </c>
      <c r="J7">
        <f t="shared" si="3"/>
        <v>4.4253472222222223</v>
      </c>
      <c r="K7">
        <f>$B$1/(16*(ROUND(J7,0)+1))</f>
        <v>125000</v>
      </c>
      <c r="N7">
        <f t="shared" si="5"/>
        <v>20.701388888888889</v>
      </c>
    </row>
    <row r="8" spans="1:15" x14ac:dyDescent="0.25">
      <c r="D8">
        <v>230400</v>
      </c>
      <c r="F8">
        <f t="shared" si="0"/>
        <v>-0.32183159722222221</v>
      </c>
      <c r="G8">
        <f t="shared" si="1"/>
        <v>156250</v>
      </c>
      <c r="H8">
        <f t="shared" si="2"/>
        <v>-0.32183159722222221</v>
      </c>
      <c r="J8">
        <f t="shared" si="3"/>
        <v>1.7126736111111112</v>
      </c>
      <c r="K8">
        <f t="shared" si="4"/>
        <v>208333.33333333334</v>
      </c>
      <c r="N8">
        <f t="shared" si="5"/>
        <v>9.8506944444444446</v>
      </c>
    </row>
    <row r="9" spans="1:15" x14ac:dyDescent="0.25">
      <c r="D9">
        <v>250000</v>
      </c>
      <c r="F9">
        <f t="shared" si="0"/>
        <v>-0.375</v>
      </c>
      <c r="G9">
        <f t="shared" si="1"/>
        <v>156250</v>
      </c>
      <c r="H9">
        <f t="shared" si="2"/>
        <v>-0.375</v>
      </c>
      <c r="J9">
        <f t="shared" si="3"/>
        <v>1.5</v>
      </c>
      <c r="K9">
        <f t="shared" si="4"/>
        <v>208333.33333333334</v>
      </c>
      <c r="N9">
        <f t="shared" si="5"/>
        <v>9</v>
      </c>
    </row>
    <row r="10" spans="1:15" x14ac:dyDescent="0.25">
      <c r="D10">
        <v>500000</v>
      </c>
      <c r="F10">
        <f t="shared" si="0"/>
        <v>-0.6875</v>
      </c>
      <c r="G10" t="e">
        <f t="shared" si="1"/>
        <v>#DIV/0!</v>
      </c>
      <c r="H10" t="e">
        <f t="shared" si="2"/>
        <v>#DIV/0!</v>
      </c>
      <c r="J10">
        <f t="shared" si="3"/>
        <v>0.25</v>
      </c>
      <c r="K10">
        <f t="shared" si="4"/>
        <v>625000</v>
      </c>
      <c r="N10">
        <f t="shared" si="5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2019-02-22T04:29:32Z</dcterms:created>
  <dcterms:modified xsi:type="dcterms:W3CDTF">2019-02-22T06:09:12Z</dcterms:modified>
</cp:coreProperties>
</file>