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ol\Documents\Git\math_modeling_decision_making\Homework_02\"/>
    </mc:Choice>
  </mc:AlternateContent>
  <xr:revisionPtr revIDLastSave="0" documentId="13_ncr:1_{CA50E036-2FD7-40EA-B39D-ED5E341809DD}" xr6:coauthVersionLast="45" xr6:coauthVersionMax="45" xr10:uidLastSave="{00000000-0000-0000-0000-000000000000}"/>
  <bookViews>
    <workbookView xWindow="-120" yWindow="-120" windowWidth="51840" windowHeight="21240" activeTab="1" xr2:uid="{5A67009C-C38F-4E61-90EC-C742E7B857AF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" i="3" l="1"/>
  <c r="J19" i="3"/>
  <c r="J20" i="3"/>
  <c r="J21" i="3"/>
  <c r="I21" i="3"/>
  <c r="H21" i="3"/>
  <c r="G21" i="3"/>
  <c r="F21" i="3"/>
  <c r="E21" i="3"/>
  <c r="I20" i="3"/>
  <c r="H20" i="3"/>
  <c r="G20" i="3"/>
  <c r="F20" i="3"/>
  <c r="E20" i="3"/>
  <c r="I19" i="3"/>
  <c r="H19" i="3"/>
  <c r="G19" i="3"/>
  <c r="F19" i="3"/>
  <c r="E19" i="3"/>
  <c r="I18" i="3"/>
  <c r="H18" i="3"/>
  <c r="G18" i="3"/>
  <c r="F18" i="3"/>
  <c r="E18" i="3"/>
  <c r="I17" i="3"/>
  <c r="H17" i="3"/>
  <c r="G17" i="3"/>
  <c r="F17" i="3"/>
  <c r="E17" i="3"/>
  <c r="R13" i="3"/>
  <c r="R12" i="3"/>
  <c r="M12" i="3"/>
  <c r="N12" i="3"/>
  <c r="O12" i="3"/>
  <c r="P12" i="3"/>
  <c r="Q12" i="3"/>
  <c r="R11" i="3"/>
  <c r="Q11" i="3"/>
  <c r="P11" i="3"/>
  <c r="O11" i="3"/>
  <c r="N11" i="3"/>
  <c r="M11" i="3"/>
  <c r="R10" i="3"/>
  <c r="Q10" i="3"/>
  <c r="P10" i="3"/>
  <c r="O10" i="3"/>
  <c r="N10" i="3"/>
  <c r="M10" i="3"/>
  <c r="R9" i="3"/>
  <c r="Q9" i="3"/>
  <c r="P9" i="3"/>
  <c r="O9" i="3"/>
  <c r="N9" i="3"/>
  <c r="M9" i="3"/>
  <c r="R8" i="3"/>
  <c r="Q8" i="3"/>
  <c r="P8" i="3"/>
  <c r="O8" i="3"/>
  <c r="N8" i="3"/>
  <c r="M8" i="3"/>
  <c r="O21" i="2"/>
  <c r="L19" i="2"/>
  <c r="V7" i="2"/>
  <c r="V6" i="2"/>
  <c r="G10" i="2"/>
  <c r="D8" i="2"/>
  <c r="F7" i="2"/>
  <c r="E6" i="2"/>
  <c r="K6" i="1"/>
  <c r="K5" i="1"/>
  <c r="I7" i="1"/>
  <c r="H7" i="1" s="1"/>
  <c r="J17" i="3" l="1"/>
</calcChain>
</file>

<file path=xl/sharedStrings.xml><?xml version="1.0" encoding="utf-8"?>
<sst xmlns="http://schemas.openxmlformats.org/spreadsheetml/2006/main" count="71" uniqueCount="39">
  <si>
    <t>Production</t>
  </si>
  <si>
    <t>Capacity</t>
  </si>
  <si>
    <t>Plant A</t>
  </si>
  <si>
    <t>Plant B</t>
  </si>
  <si>
    <t>Source</t>
  </si>
  <si>
    <t>Demand</t>
  </si>
  <si>
    <t>Destination</t>
  </si>
  <si>
    <t>Warehouse 1</t>
  </si>
  <si>
    <t>Warehouse 2</t>
  </si>
  <si>
    <t>Warehouse 3</t>
  </si>
  <si>
    <t>Warehouse 4 (D)</t>
  </si>
  <si>
    <t>Monthly</t>
  </si>
  <si>
    <t>Unit (Shipping + Production) Cost</t>
  </si>
  <si>
    <t>Output</t>
  </si>
  <si>
    <t>P-W</t>
  </si>
  <si>
    <t>W-RO</t>
  </si>
  <si>
    <t>Plant 1</t>
  </si>
  <si>
    <t>Plant 2</t>
  </si>
  <si>
    <t>Unit Cost</t>
  </si>
  <si>
    <t>RO1</t>
  </si>
  <si>
    <t>RO2</t>
  </si>
  <si>
    <t>RO3</t>
  </si>
  <si>
    <t>Shipment</t>
  </si>
  <si>
    <t>Stroke</t>
  </si>
  <si>
    <t>Back</t>
  </si>
  <si>
    <t>Breast</t>
  </si>
  <si>
    <t>Butterfly</t>
  </si>
  <si>
    <t>Freestyle</t>
  </si>
  <si>
    <t>Carl</t>
  </si>
  <si>
    <t>Chris</t>
  </si>
  <si>
    <t>David</t>
  </si>
  <si>
    <t>Tony</t>
  </si>
  <si>
    <t>Ken</t>
  </si>
  <si>
    <t>Swimmers</t>
  </si>
  <si>
    <t># Strokes</t>
  </si>
  <si>
    <t>#</t>
  </si>
  <si>
    <t>Bench</t>
  </si>
  <si>
    <t>Supply</t>
  </si>
  <si>
    <t>Swimmers (s/yard)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</si>
</sst>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/>
      <top style="thick">
        <color theme="0" tint="-0.499984740745262"/>
      </top>
      <bottom/>
      <diagonal/>
    </border>
    <border>
      <left/>
      <right/>
      <top/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8" xfId="0" applyBorder="1"/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303A-00C9-4D9A-A3C8-DE1FEFA03DA6}">
  <dimension ref="C1:K8"/>
  <sheetViews>
    <sheetView showGridLines="0" zoomScaleNormal="100" workbookViewId="0">
      <selection activeCell="C2" sqref="C2:I7"/>
    </sheetView>
  </sheetViews>
  <sheetFormatPr defaultRowHeight="15" x14ac:dyDescent="0.25"/>
  <cols>
    <col min="5" max="7" width="17.7109375" customWidth="1"/>
    <col min="8" max="8" width="15.85546875" bestFit="1" customWidth="1"/>
    <col min="9" max="9" width="13.140625" style="1" customWidth="1"/>
  </cols>
  <sheetData>
    <row r="1" spans="3:11" ht="111.75" customHeight="1" thickBot="1" x14ac:dyDescent="0.3">
      <c r="C1" s="16"/>
      <c r="D1" s="16"/>
      <c r="E1" s="16"/>
      <c r="F1" s="16"/>
      <c r="G1" s="16"/>
      <c r="H1" s="16"/>
      <c r="I1" s="14"/>
    </row>
    <row r="2" spans="3:11" ht="15.75" thickTop="1" x14ac:dyDescent="0.25">
      <c r="E2" s="34" t="s">
        <v>12</v>
      </c>
      <c r="F2" s="35"/>
      <c r="G2" s="35"/>
      <c r="H2" s="35"/>
      <c r="I2" s="17" t="s">
        <v>11</v>
      </c>
    </row>
    <row r="3" spans="3:11" s="1" customFormat="1" x14ac:dyDescent="0.25">
      <c r="E3" s="36" t="s">
        <v>6</v>
      </c>
      <c r="F3" s="37"/>
      <c r="G3" s="37"/>
      <c r="H3" s="37"/>
      <c r="I3" s="18" t="s">
        <v>0</v>
      </c>
    </row>
    <row r="4" spans="3:11" x14ac:dyDescent="0.25">
      <c r="C4" s="4"/>
      <c r="D4" s="4"/>
      <c r="E4" s="7" t="s">
        <v>7</v>
      </c>
      <c r="F4" s="2" t="s">
        <v>8</v>
      </c>
      <c r="G4" s="2" t="s">
        <v>9</v>
      </c>
      <c r="H4" s="2" t="s">
        <v>10</v>
      </c>
      <c r="I4" s="19" t="s">
        <v>1</v>
      </c>
    </row>
    <row r="5" spans="3:11" x14ac:dyDescent="0.25">
      <c r="C5" s="31" t="s">
        <v>4</v>
      </c>
      <c r="D5" s="5" t="s">
        <v>2</v>
      </c>
      <c r="E5" s="8">
        <v>622</v>
      </c>
      <c r="F5" s="6">
        <v>614</v>
      </c>
      <c r="G5" s="6">
        <v>630</v>
      </c>
      <c r="H5" s="6">
        <v>0</v>
      </c>
      <c r="I5" s="20">
        <v>100</v>
      </c>
      <c r="K5">
        <f>AVERAGE(E5:G5)</f>
        <v>622</v>
      </c>
    </row>
    <row r="6" spans="3:11" x14ac:dyDescent="0.25">
      <c r="C6" s="32"/>
      <c r="D6" s="4" t="s">
        <v>3</v>
      </c>
      <c r="E6" s="9">
        <v>641</v>
      </c>
      <c r="F6" s="3">
        <v>645</v>
      </c>
      <c r="G6" s="3">
        <v>649</v>
      </c>
      <c r="H6" s="3">
        <v>0</v>
      </c>
      <c r="I6" s="21">
        <v>120</v>
      </c>
      <c r="K6">
        <f>AVERAGE(E6:G6)</f>
        <v>645</v>
      </c>
    </row>
    <row r="7" spans="3:11" ht="15.75" thickBot="1" x14ac:dyDescent="0.3">
      <c r="C7" s="33" t="s">
        <v>5</v>
      </c>
      <c r="D7" s="33"/>
      <c r="E7" s="12">
        <v>80</v>
      </c>
      <c r="F7" s="13">
        <v>60</v>
      </c>
      <c r="G7" s="13">
        <v>70</v>
      </c>
      <c r="H7" s="13">
        <f>I7-SUM(E7:G7)</f>
        <v>10</v>
      </c>
      <c r="I7" s="22">
        <f>SUM(I5:I6)</f>
        <v>220</v>
      </c>
    </row>
    <row r="8" spans="3:11" ht="15.75" thickTop="1" x14ac:dyDescent="0.25"/>
  </sheetData>
  <mergeCells count="4">
    <mergeCell ref="C5:C6"/>
    <mergeCell ref="C7:D7"/>
    <mergeCell ref="E2:H2"/>
    <mergeCell ref="E3:H3"/>
  </mergeCells>
  <pageMargins left="0.7" right="0.7" top="0.75" bottom="0.75" header="0.3" footer="0.3"/>
  <pageSetup scale="62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A41A9-6E9A-4910-BCDF-8DBBAB6B1CAE}">
  <dimension ref="C5:R32"/>
  <sheetViews>
    <sheetView showGridLines="0" tabSelected="1" workbookViewId="0">
      <selection activeCell="N31" sqref="N31"/>
    </sheetView>
  </sheetViews>
  <sheetFormatPr defaultRowHeight="15" x14ac:dyDescent="0.25"/>
  <cols>
    <col min="4" max="4" width="10.5703125" customWidth="1"/>
    <col min="10" max="10" width="10.7109375" customWidth="1"/>
  </cols>
  <sheetData>
    <row r="5" spans="3:18" ht="15.75" thickBot="1" x14ac:dyDescent="0.3">
      <c r="C5" s="24"/>
      <c r="D5" s="24"/>
      <c r="E5" s="24"/>
      <c r="F5" s="24"/>
      <c r="G5" s="24"/>
      <c r="H5" s="24"/>
      <c r="I5" s="24"/>
      <c r="J5" s="24"/>
    </row>
    <row r="6" spans="3:18" ht="15.75" thickTop="1" x14ac:dyDescent="0.25">
      <c r="C6" s="1"/>
      <c r="D6" s="1"/>
      <c r="E6" s="38" t="s">
        <v>33</v>
      </c>
      <c r="F6" s="39"/>
      <c r="G6" s="39"/>
      <c r="H6" s="39"/>
      <c r="I6" s="39"/>
      <c r="J6" s="18" t="s">
        <v>35</v>
      </c>
    </row>
    <row r="7" spans="3:18" x14ac:dyDescent="0.25">
      <c r="C7" s="4"/>
      <c r="D7" s="4"/>
      <c r="E7" s="7" t="s">
        <v>28</v>
      </c>
      <c r="F7" s="2" t="s">
        <v>29</v>
      </c>
      <c r="G7" s="2" t="s">
        <v>30</v>
      </c>
      <c r="H7" s="2" t="s">
        <v>31</v>
      </c>
      <c r="I7" s="2" t="s">
        <v>32</v>
      </c>
      <c r="J7" s="19" t="s">
        <v>33</v>
      </c>
    </row>
    <row r="8" spans="3:18" x14ac:dyDescent="0.25">
      <c r="C8" s="31" t="s">
        <v>23</v>
      </c>
      <c r="D8" s="5" t="s">
        <v>24</v>
      </c>
      <c r="E8" s="8">
        <v>37.700000000000003</v>
      </c>
      <c r="F8" s="6">
        <v>32.9</v>
      </c>
      <c r="G8" s="28">
        <v>33.799999999999997</v>
      </c>
      <c r="H8" s="6">
        <v>37</v>
      </c>
      <c r="I8" s="6">
        <v>35.4</v>
      </c>
      <c r="J8" s="20">
        <v>1</v>
      </c>
      <c r="M8" t="str">
        <f>E8&amp;", "</f>
        <v xml:space="preserve">37.7, </v>
      </c>
      <c r="N8" t="str">
        <f>F8&amp;", "</f>
        <v xml:space="preserve">32.9, </v>
      </c>
      <c r="O8" t="str">
        <f>G8&amp;", "</f>
        <v xml:space="preserve">33.8, </v>
      </c>
      <c r="P8" t="str">
        <f>H8&amp;", "</f>
        <v xml:space="preserve">37, </v>
      </c>
      <c r="Q8" t="str">
        <f>I8&amp;", "</f>
        <v xml:space="preserve">35.4, </v>
      </c>
      <c r="R8" t="str">
        <f>_xlfn.CONCAT(M8:Q8)</f>
        <v xml:space="preserve">37.7, 32.9, 33.8, 37, 35.4, </v>
      </c>
    </row>
    <row r="9" spans="3:18" x14ac:dyDescent="0.25">
      <c r="C9" s="40"/>
      <c r="D9" s="25" t="s">
        <v>25</v>
      </c>
      <c r="E9" s="10">
        <v>43.3</v>
      </c>
      <c r="F9" s="26">
        <v>33.1</v>
      </c>
      <c r="G9" s="26">
        <v>42.2</v>
      </c>
      <c r="H9" s="29">
        <v>34.700000000000003</v>
      </c>
      <c r="I9" s="26">
        <v>41.8</v>
      </c>
      <c r="J9" s="27">
        <v>1</v>
      </c>
      <c r="M9" t="str">
        <f t="shared" ref="M9:M11" si="0">E9&amp;", "</f>
        <v xml:space="preserve">43.3, </v>
      </c>
      <c r="N9" t="str">
        <f t="shared" ref="N9:N11" si="1">F9&amp;", "</f>
        <v xml:space="preserve">33.1, </v>
      </c>
      <c r="O9" t="str">
        <f t="shared" ref="O9:O11" si="2">G9&amp;", "</f>
        <v xml:space="preserve">42.2, </v>
      </c>
      <c r="P9" t="str">
        <f t="shared" ref="P9:P11" si="3">H9&amp;", "</f>
        <v xml:space="preserve">34.7, </v>
      </c>
      <c r="Q9" t="str">
        <f t="shared" ref="Q9:Q11" si="4">I9&amp;", "</f>
        <v xml:space="preserve">41.8, </v>
      </c>
      <c r="R9" t="str">
        <f t="shared" ref="R9:R12" si="5">_xlfn.CONCAT(M9:Q9)</f>
        <v xml:space="preserve">43.3, 33.1, 42.2, 34.7, 41.8, </v>
      </c>
    </row>
    <row r="10" spans="3:18" x14ac:dyDescent="0.25">
      <c r="C10" s="40"/>
      <c r="D10" s="25" t="s">
        <v>26</v>
      </c>
      <c r="E10" s="10">
        <v>33.299999999999997</v>
      </c>
      <c r="F10" s="29">
        <v>28.5</v>
      </c>
      <c r="G10" s="26">
        <v>38.9</v>
      </c>
      <c r="H10" s="26">
        <v>30.4</v>
      </c>
      <c r="I10" s="26">
        <v>33.6</v>
      </c>
      <c r="J10" s="27">
        <v>1</v>
      </c>
      <c r="M10" t="str">
        <f t="shared" si="0"/>
        <v xml:space="preserve">33.3, </v>
      </c>
      <c r="N10" t="str">
        <f t="shared" si="1"/>
        <v xml:space="preserve">28.5, </v>
      </c>
      <c r="O10" t="str">
        <f t="shared" si="2"/>
        <v xml:space="preserve">38.9, </v>
      </c>
      <c r="P10" t="str">
        <f t="shared" si="3"/>
        <v xml:space="preserve">30.4, </v>
      </c>
      <c r="Q10" t="str">
        <f t="shared" si="4"/>
        <v xml:space="preserve">33.6, </v>
      </c>
      <c r="R10" t="str">
        <f t="shared" si="5"/>
        <v xml:space="preserve">33.3, 28.5, 38.9, 30.4, 33.6, </v>
      </c>
    </row>
    <row r="11" spans="3:18" x14ac:dyDescent="0.25">
      <c r="C11" s="40"/>
      <c r="D11" s="25" t="s">
        <v>27</v>
      </c>
      <c r="E11" s="10">
        <v>39.200000000000003</v>
      </c>
      <c r="F11" s="26">
        <v>26.4</v>
      </c>
      <c r="G11" s="26">
        <v>29.6</v>
      </c>
      <c r="H11" s="26">
        <v>28.5</v>
      </c>
      <c r="I11" s="29">
        <v>31.1</v>
      </c>
      <c r="J11" s="27">
        <v>1</v>
      </c>
      <c r="M11" t="str">
        <f t="shared" si="0"/>
        <v xml:space="preserve">39.2, </v>
      </c>
      <c r="N11" t="str">
        <f t="shared" si="1"/>
        <v xml:space="preserve">26.4, </v>
      </c>
      <c r="O11" t="str">
        <f t="shared" si="2"/>
        <v xml:space="preserve">29.6, </v>
      </c>
      <c r="P11" t="str">
        <f t="shared" si="3"/>
        <v xml:space="preserve">28.5, </v>
      </c>
      <c r="Q11" t="str">
        <f t="shared" si="4"/>
        <v xml:space="preserve">31.1, </v>
      </c>
      <c r="R11" t="str">
        <f t="shared" si="5"/>
        <v xml:space="preserve">39.2, 26.4, 29.6, 28.5, 31.1, </v>
      </c>
    </row>
    <row r="12" spans="3:18" x14ac:dyDescent="0.25">
      <c r="C12" s="32"/>
      <c r="D12" s="4" t="s">
        <v>36</v>
      </c>
      <c r="E12" s="30">
        <v>0</v>
      </c>
      <c r="F12" s="3">
        <v>0</v>
      </c>
      <c r="G12" s="3">
        <v>0</v>
      </c>
      <c r="H12" s="3">
        <v>0</v>
      </c>
      <c r="I12" s="3">
        <v>0</v>
      </c>
      <c r="J12" s="21">
        <v>1</v>
      </c>
      <c r="M12" t="str">
        <f t="shared" ref="M12" si="6">E12&amp;", "</f>
        <v xml:space="preserve">0, </v>
      </c>
      <c r="N12" t="str">
        <f t="shared" ref="N12" si="7">F12&amp;", "</f>
        <v xml:space="preserve">0, </v>
      </c>
      <c r="O12" t="str">
        <f t="shared" ref="O12" si="8">G12&amp;", "</f>
        <v xml:space="preserve">0, </v>
      </c>
      <c r="P12" t="str">
        <f t="shared" ref="P12" si="9">H12&amp;", "</f>
        <v xml:space="preserve">0, </v>
      </c>
      <c r="Q12" t="str">
        <f t="shared" ref="Q12" si="10">I12&amp;", "</f>
        <v xml:space="preserve">0, </v>
      </c>
      <c r="R12" t="str">
        <f t="shared" si="5"/>
        <v xml:space="preserve">0, 0, 0, 0, 0, </v>
      </c>
    </row>
    <row r="13" spans="3:18" ht="15.75" thickBot="1" x14ac:dyDescent="0.3">
      <c r="C13" s="33" t="s">
        <v>34</v>
      </c>
      <c r="D13" s="33"/>
      <c r="E13" s="12">
        <v>1</v>
      </c>
      <c r="F13" s="13">
        <v>1</v>
      </c>
      <c r="G13" s="13">
        <v>1</v>
      </c>
      <c r="H13" s="13">
        <v>1</v>
      </c>
      <c r="I13" s="13">
        <v>1</v>
      </c>
      <c r="J13" s="22"/>
      <c r="R13" t="str">
        <f>_xlfn.CONCAT(R8:R12)</f>
        <v xml:space="preserve">37.7, 32.9, 33.8, 37, 35.4, 43.3, 33.1, 42.2, 34.7, 41.8, 33.3, 28.5, 38.9, 30.4, 33.6, 39.2, 26.4, 29.6, 28.5, 31.1, 0, 0, 0, 0, 0, </v>
      </c>
    </row>
    <row r="14" spans="3:18" ht="15.75" thickTop="1" x14ac:dyDescent="0.25"/>
    <row r="17" spans="3:10" x14ac:dyDescent="0.25">
      <c r="E17" t="str">
        <f>$D8&amp;"_"&amp;E$7&amp;", "</f>
        <v xml:space="preserve">Back_Carl, </v>
      </c>
      <c r="F17" t="str">
        <f t="shared" ref="F17:I17" si="11">$D8&amp;"_"&amp;F$7&amp;", "</f>
        <v xml:space="preserve">Back_Chris, </v>
      </c>
      <c r="G17" t="str">
        <f t="shared" si="11"/>
        <v xml:space="preserve">Back_David, </v>
      </c>
      <c r="H17" t="str">
        <f t="shared" si="11"/>
        <v xml:space="preserve">Back_Tony, </v>
      </c>
      <c r="I17" t="str">
        <f t="shared" si="11"/>
        <v xml:space="preserve">Back_Ken, </v>
      </c>
      <c r="J17" t="str">
        <f>_xlfn.CONCAT(E17:I17)</f>
        <v xml:space="preserve">Back_Carl, Back_Chris, Back_David, Back_Tony, Back_Ken, </v>
      </c>
    </row>
    <row r="18" spans="3:10" x14ac:dyDescent="0.25">
      <c r="E18" t="str">
        <f t="shared" ref="E18:I18" si="12">$D9&amp;"_"&amp;E$7&amp;", "</f>
        <v xml:space="preserve">Breast_Carl, </v>
      </c>
      <c r="F18" t="str">
        <f t="shared" si="12"/>
        <v xml:space="preserve">Breast_Chris, </v>
      </c>
      <c r="G18" t="str">
        <f t="shared" si="12"/>
        <v xml:space="preserve">Breast_David, </v>
      </c>
      <c r="H18" t="str">
        <f t="shared" si="12"/>
        <v xml:space="preserve">Breast_Tony, </v>
      </c>
      <c r="I18" t="str">
        <f t="shared" si="12"/>
        <v xml:space="preserve">Breast_Ken, </v>
      </c>
      <c r="J18" t="str">
        <f t="shared" ref="J18:J21" si="13">_xlfn.CONCAT(E18:I18)</f>
        <v xml:space="preserve">Breast_Carl, Breast_Chris, Breast_David, Breast_Tony, Breast_Ken, </v>
      </c>
    </row>
    <row r="19" spans="3:10" x14ac:dyDescent="0.25">
      <c r="E19" t="str">
        <f t="shared" ref="E19:I19" si="14">$D10&amp;"_"&amp;E$7&amp;", "</f>
        <v xml:space="preserve">Butterfly_Carl, </v>
      </c>
      <c r="F19" t="str">
        <f t="shared" si="14"/>
        <v xml:space="preserve">Butterfly_Chris, </v>
      </c>
      <c r="G19" t="str">
        <f t="shared" si="14"/>
        <v xml:space="preserve">Butterfly_David, </v>
      </c>
      <c r="H19" t="str">
        <f t="shared" si="14"/>
        <v xml:space="preserve">Butterfly_Tony, </v>
      </c>
      <c r="I19" t="str">
        <f t="shared" si="14"/>
        <v xml:space="preserve">Butterfly_Ken, </v>
      </c>
      <c r="J19" t="str">
        <f t="shared" si="13"/>
        <v xml:space="preserve">Butterfly_Carl, Butterfly_Chris, Butterfly_David, Butterfly_Tony, Butterfly_Ken, </v>
      </c>
    </row>
    <row r="20" spans="3:10" x14ac:dyDescent="0.25">
      <c r="E20" t="str">
        <f t="shared" ref="E20:I20" si="15">$D11&amp;"_"&amp;E$7&amp;", "</f>
        <v xml:space="preserve">Freestyle_Carl, </v>
      </c>
      <c r="F20" t="str">
        <f t="shared" si="15"/>
        <v xml:space="preserve">Freestyle_Chris, </v>
      </c>
      <c r="G20" t="str">
        <f t="shared" si="15"/>
        <v xml:space="preserve">Freestyle_David, </v>
      </c>
      <c r="H20" t="str">
        <f t="shared" si="15"/>
        <v xml:space="preserve">Freestyle_Tony, </v>
      </c>
      <c r="I20" t="str">
        <f t="shared" si="15"/>
        <v xml:space="preserve">Freestyle_Ken, </v>
      </c>
      <c r="J20" t="str">
        <f t="shared" si="13"/>
        <v xml:space="preserve">Freestyle_Carl, Freestyle_Chris, Freestyle_David, Freestyle_Tony, Freestyle_Ken, </v>
      </c>
    </row>
    <row r="21" spans="3:10" x14ac:dyDescent="0.25">
      <c r="E21" t="str">
        <f t="shared" ref="E21:I21" si="16">$D12&amp;"_"&amp;E$7&amp;", "</f>
        <v xml:space="preserve">Bench_Carl, </v>
      </c>
      <c r="F21" t="str">
        <f t="shared" si="16"/>
        <v xml:space="preserve">Bench_Chris, </v>
      </c>
      <c r="G21" t="str">
        <f t="shared" si="16"/>
        <v xml:space="preserve">Bench_David, </v>
      </c>
      <c r="H21" t="str">
        <f t="shared" si="16"/>
        <v xml:space="preserve">Bench_Tony, </v>
      </c>
      <c r="I21" t="str">
        <f t="shared" si="16"/>
        <v xml:space="preserve">Bench_Ken, </v>
      </c>
      <c r="J21" t="str">
        <f t="shared" si="13"/>
        <v xml:space="preserve">Bench_Carl, Bench_Chris, Bench_David, Bench_Tony, Bench_Ken, </v>
      </c>
    </row>
    <row r="23" spans="3:10" ht="15.75" thickBot="1" x14ac:dyDescent="0.3">
      <c r="C23" s="24"/>
      <c r="D23" s="24"/>
      <c r="E23" s="24"/>
      <c r="F23" s="24"/>
      <c r="G23" s="24"/>
      <c r="H23" s="24"/>
      <c r="I23" s="24"/>
      <c r="J23" s="24"/>
    </row>
    <row r="24" spans="3:10" ht="15.75" thickTop="1" x14ac:dyDescent="0.25">
      <c r="C24" s="1"/>
      <c r="D24" s="1"/>
      <c r="E24" s="38" t="s">
        <v>38</v>
      </c>
      <c r="F24" s="39"/>
      <c r="G24" s="39"/>
      <c r="H24" s="39"/>
      <c r="I24" s="39"/>
      <c r="J24" s="18"/>
    </row>
    <row r="25" spans="3:10" x14ac:dyDescent="0.25">
      <c r="C25" s="4"/>
      <c r="D25" s="4"/>
      <c r="E25" s="7" t="s">
        <v>28</v>
      </c>
      <c r="F25" s="15" t="s">
        <v>29</v>
      </c>
      <c r="G25" s="15" t="s">
        <v>30</v>
      </c>
      <c r="H25" s="15" t="s">
        <v>31</v>
      </c>
      <c r="I25" s="15" t="s">
        <v>32</v>
      </c>
      <c r="J25" s="23" t="s">
        <v>5</v>
      </c>
    </row>
    <row r="26" spans="3:10" x14ac:dyDescent="0.25">
      <c r="C26" s="31" t="s">
        <v>23</v>
      </c>
      <c r="D26" s="5" t="s">
        <v>24</v>
      </c>
      <c r="E26" s="42">
        <v>0.754</v>
      </c>
      <c r="F26" s="43">
        <v>0.65799999999999992</v>
      </c>
      <c r="G26" s="43">
        <v>0.67599999999999993</v>
      </c>
      <c r="H26" s="43">
        <v>0.74</v>
      </c>
      <c r="I26" s="43">
        <v>0.70799999999999996</v>
      </c>
      <c r="J26" s="20">
        <v>50</v>
      </c>
    </row>
    <row r="27" spans="3:10" x14ac:dyDescent="0.25">
      <c r="C27" s="40"/>
      <c r="D27" s="25" t="s">
        <v>25</v>
      </c>
      <c r="E27" s="44">
        <v>0.86599999999999999</v>
      </c>
      <c r="F27" s="45">
        <v>0.66200000000000003</v>
      </c>
      <c r="G27" s="45">
        <v>0.84400000000000008</v>
      </c>
      <c r="H27" s="45">
        <v>0.69400000000000006</v>
      </c>
      <c r="I27" s="45">
        <v>0.83599999999999997</v>
      </c>
      <c r="J27" s="27">
        <v>50</v>
      </c>
    </row>
    <row r="28" spans="3:10" x14ac:dyDescent="0.25">
      <c r="C28" s="40"/>
      <c r="D28" s="25" t="s">
        <v>26</v>
      </c>
      <c r="E28" s="44">
        <v>0.66599999999999993</v>
      </c>
      <c r="F28" s="45">
        <v>0.56999999999999995</v>
      </c>
      <c r="G28" s="45">
        <v>0.77800000000000002</v>
      </c>
      <c r="H28" s="45">
        <v>0.60799999999999998</v>
      </c>
      <c r="I28" s="45">
        <v>0.67200000000000004</v>
      </c>
      <c r="J28" s="27">
        <v>50</v>
      </c>
    </row>
    <row r="29" spans="3:10" x14ac:dyDescent="0.25">
      <c r="C29" s="40"/>
      <c r="D29" s="25" t="s">
        <v>27</v>
      </c>
      <c r="E29" s="44">
        <v>0.78400000000000003</v>
      </c>
      <c r="F29" s="45">
        <v>0.52800000000000002</v>
      </c>
      <c r="G29" s="45">
        <v>0.59200000000000008</v>
      </c>
      <c r="H29" s="45">
        <v>0.56999999999999995</v>
      </c>
      <c r="I29" s="45">
        <v>0.622</v>
      </c>
      <c r="J29" s="27">
        <v>50</v>
      </c>
    </row>
    <row r="30" spans="3:10" x14ac:dyDescent="0.25">
      <c r="C30" s="32"/>
      <c r="D30" s="4" t="s">
        <v>36</v>
      </c>
      <c r="E30" s="46">
        <v>0</v>
      </c>
      <c r="F30" s="47">
        <v>0</v>
      </c>
      <c r="G30" s="47">
        <v>0</v>
      </c>
      <c r="H30" s="47">
        <v>0</v>
      </c>
      <c r="I30" s="47">
        <v>0</v>
      </c>
      <c r="J30" s="21">
        <v>50</v>
      </c>
    </row>
    <row r="31" spans="3:10" ht="15.75" thickBot="1" x14ac:dyDescent="0.3">
      <c r="C31" s="33" t="s">
        <v>37</v>
      </c>
      <c r="D31" s="33"/>
      <c r="E31" s="12">
        <v>50</v>
      </c>
      <c r="F31" s="13">
        <v>50</v>
      </c>
      <c r="G31" s="13">
        <v>50</v>
      </c>
      <c r="H31" s="13">
        <v>50</v>
      </c>
      <c r="I31" s="13">
        <v>50</v>
      </c>
      <c r="J31" s="22"/>
    </row>
    <row r="32" spans="3:10" ht="15.75" thickTop="1" x14ac:dyDescent="0.25"/>
  </sheetData>
  <mergeCells count="6">
    <mergeCell ref="C31:D31"/>
    <mergeCell ref="E6:I6"/>
    <mergeCell ref="C8:C12"/>
    <mergeCell ref="C13:D13"/>
    <mergeCell ref="E24:I24"/>
    <mergeCell ref="C26:C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741B3-B7FB-49A1-B070-CD6C185300E8}">
  <dimension ref="D2:V21"/>
  <sheetViews>
    <sheetView showGridLines="0" workbookViewId="0">
      <selection activeCell="I15" sqref="I15"/>
    </sheetView>
  </sheetViews>
  <sheetFormatPr defaultRowHeight="15" x14ac:dyDescent="0.25"/>
  <cols>
    <col min="10" max="10" width="7" bestFit="1" customWidth="1"/>
    <col min="11" max="11" width="10.140625" bestFit="1" customWidth="1"/>
    <col min="12" max="13" width="12.7109375" bestFit="1" customWidth="1"/>
    <col min="14" max="14" width="10.7109375" bestFit="1" customWidth="1"/>
    <col min="17" max="17" width="7" bestFit="1" customWidth="1"/>
    <col min="18" max="18" width="12.5703125" bestFit="1" customWidth="1"/>
    <col min="19" max="21" width="12.7109375" bestFit="1" customWidth="1"/>
    <col min="22" max="22" width="10.7109375" bestFit="1" customWidth="1"/>
  </cols>
  <sheetData>
    <row r="2" spans="4:22" ht="15.75" thickBot="1" x14ac:dyDescent="0.3">
      <c r="D2" t="s">
        <v>14</v>
      </c>
      <c r="G2" t="s">
        <v>15</v>
      </c>
      <c r="J2" s="24"/>
      <c r="K2" s="24"/>
      <c r="L2" s="24"/>
      <c r="M2" s="24"/>
      <c r="N2" s="24"/>
      <c r="Q2" s="24"/>
      <c r="R2" s="24"/>
      <c r="S2" s="24"/>
      <c r="T2" s="24"/>
      <c r="U2" s="24"/>
      <c r="V2" s="24"/>
    </row>
    <row r="3" spans="4:22" ht="15.75" thickTop="1" x14ac:dyDescent="0.25">
      <c r="D3" t="s">
        <v>1</v>
      </c>
      <c r="E3" t="s">
        <v>13</v>
      </c>
      <c r="F3" t="s">
        <v>5</v>
      </c>
      <c r="G3" t="s">
        <v>1</v>
      </c>
      <c r="L3" s="34" t="s">
        <v>18</v>
      </c>
      <c r="M3" s="35"/>
      <c r="N3" s="18" t="s">
        <v>11</v>
      </c>
      <c r="S3" s="34" t="s">
        <v>12</v>
      </c>
      <c r="T3" s="35"/>
      <c r="U3" s="35"/>
      <c r="V3" s="18" t="s">
        <v>11</v>
      </c>
    </row>
    <row r="4" spans="4:22" x14ac:dyDescent="0.25">
      <c r="D4">
        <v>125</v>
      </c>
      <c r="E4">
        <v>300</v>
      </c>
      <c r="F4">
        <v>150</v>
      </c>
      <c r="G4">
        <v>100</v>
      </c>
      <c r="J4" s="1"/>
      <c r="K4" s="1"/>
      <c r="L4" s="38" t="s">
        <v>6</v>
      </c>
      <c r="M4" s="39"/>
      <c r="N4" s="18" t="s">
        <v>0</v>
      </c>
      <c r="Q4" s="1"/>
      <c r="R4" s="1"/>
      <c r="S4" s="36" t="s">
        <v>6</v>
      </c>
      <c r="T4" s="37"/>
      <c r="U4" s="37"/>
      <c r="V4" s="18" t="s">
        <v>22</v>
      </c>
    </row>
    <row r="5" spans="4:22" x14ac:dyDescent="0.25">
      <c r="D5">
        <v>150</v>
      </c>
      <c r="E5">
        <v>200</v>
      </c>
      <c r="F5">
        <v>200</v>
      </c>
      <c r="G5">
        <v>125</v>
      </c>
      <c r="J5" s="4"/>
      <c r="K5" s="4"/>
      <c r="L5" s="11" t="s">
        <v>7</v>
      </c>
      <c r="M5" s="2" t="s">
        <v>8</v>
      </c>
      <c r="N5" s="19" t="s">
        <v>1</v>
      </c>
      <c r="Q5" s="4"/>
      <c r="R5" s="4"/>
      <c r="S5" s="7" t="s">
        <v>19</v>
      </c>
      <c r="T5" s="2" t="s">
        <v>20</v>
      </c>
      <c r="U5" s="2" t="s">
        <v>21</v>
      </c>
      <c r="V5" s="19" t="s">
        <v>1</v>
      </c>
    </row>
    <row r="6" spans="4:22" x14ac:dyDescent="0.25">
      <c r="D6">
        <v>200</v>
      </c>
      <c r="E6">
        <f>SUM(E4:E5)</f>
        <v>500</v>
      </c>
      <c r="F6">
        <v>150</v>
      </c>
      <c r="G6">
        <v>150</v>
      </c>
      <c r="J6" s="31" t="s">
        <v>4</v>
      </c>
      <c r="K6" s="5" t="s">
        <v>16</v>
      </c>
      <c r="L6" s="8">
        <v>425</v>
      </c>
      <c r="M6" s="6">
        <v>560</v>
      </c>
      <c r="N6" s="20">
        <v>200</v>
      </c>
      <c r="Q6" s="31" t="s">
        <v>4</v>
      </c>
      <c r="R6" s="5" t="s">
        <v>7</v>
      </c>
      <c r="S6" s="8">
        <v>470</v>
      </c>
      <c r="T6" s="6">
        <v>505</v>
      </c>
      <c r="U6" s="6">
        <v>490</v>
      </c>
      <c r="V6" s="20">
        <f>100+150+100</f>
        <v>350</v>
      </c>
    </row>
    <row r="7" spans="4:22" x14ac:dyDescent="0.25">
      <c r="D7">
        <v>175</v>
      </c>
      <c r="F7">
        <f>SUM(F4:F6)</f>
        <v>500</v>
      </c>
      <c r="G7">
        <v>150</v>
      </c>
      <c r="J7" s="32"/>
      <c r="K7" s="25" t="s">
        <v>17</v>
      </c>
      <c r="L7" s="10">
        <v>510</v>
      </c>
      <c r="M7" s="26">
        <v>600</v>
      </c>
      <c r="N7" s="27">
        <v>300</v>
      </c>
      <c r="Q7" s="32"/>
      <c r="R7" s="4" t="s">
        <v>8</v>
      </c>
      <c r="S7" s="9">
        <v>390</v>
      </c>
      <c r="T7" s="3">
        <v>410</v>
      </c>
      <c r="U7" s="3">
        <v>440</v>
      </c>
      <c r="V7" s="21">
        <f>125+150+75</f>
        <v>350</v>
      </c>
    </row>
    <row r="8" spans="4:22" ht="15.75" thickBot="1" x14ac:dyDescent="0.3">
      <c r="D8">
        <f>SUM(D4:D7)</f>
        <v>650</v>
      </c>
      <c r="G8">
        <v>100</v>
      </c>
      <c r="J8" s="33" t="s">
        <v>5</v>
      </c>
      <c r="K8" s="41"/>
      <c r="L8" s="12"/>
      <c r="M8" s="13"/>
      <c r="N8" s="22"/>
      <c r="Q8" s="33" t="s">
        <v>5</v>
      </c>
      <c r="R8" s="33"/>
      <c r="S8" s="12">
        <v>150</v>
      </c>
      <c r="T8" s="13">
        <v>200</v>
      </c>
      <c r="U8" s="13">
        <v>150</v>
      </c>
      <c r="V8" s="22"/>
    </row>
    <row r="9" spans="4:22" ht="15.75" thickTop="1" x14ac:dyDescent="0.25">
      <c r="G9">
        <v>75</v>
      </c>
    </row>
    <row r="10" spans="4:22" x14ac:dyDescent="0.25">
      <c r="G10">
        <f>SUM(G4:G9)</f>
        <v>700</v>
      </c>
    </row>
    <row r="17" spans="12:15" x14ac:dyDescent="0.25">
      <c r="L17">
        <v>125</v>
      </c>
    </row>
    <row r="18" spans="12:15" x14ac:dyDescent="0.25">
      <c r="L18">
        <v>75</v>
      </c>
      <c r="O18">
        <v>125</v>
      </c>
    </row>
    <row r="19" spans="12:15" x14ac:dyDescent="0.25">
      <c r="L19">
        <f>SUM(L17:L18)</f>
        <v>200</v>
      </c>
      <c r="O19">
        <v>150</v>
      </c>
    </row>
    <row r="20" spans="12:15" x14ac:dyDescent="0.25">
      <c r="O20">
        <v>75</v>
      </c>
    </row>
    <row r="21" spans="12:15" x14ac:dyDescent="0.25">
      <c r="O21">
        <f>SUM(O18:O20)</f>
        <v>350</v>
      </c>
    </row>
  </sheetData>
  <mergeCells count="8">
    <mergeCell ref="S3:U3"/>
    <mergeCell ref="S4:U4"/>
    <mergeCell ref="Q6:Q7"/>
    <mergeCell ref="Q8:R8"/>
    <mergeCell ref="L4:M4"/>
    <mergeCell ref="L3:M3"/>
    <mergeCell ref="J6:J7"/>
    <mergeCell ref="J8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albolea</dc:creator>
  <cp:lastModifiedBy>Renato albolea</cp:lastModifiedBy>
  <dcterms:created xsi:type="dcterms:W3CDTF">2020-04-30T17:03:42Z</dcterms:created>
  <dcterms:modified xsi:type="dcterms:W3CDTF">2020-05-04T16:10:55Z</dcterms:modified>
</cp:coreProperties>
</file>