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5b37bf89dec7a2d/OpenSeesElement/EmbeddedInterfaceElement-master/EmbeddedInterfaceElement.git/branches/DiegoBranch/Examples/DT/"/>
    </mc:Choice>
  </mc:AlternateContent>
  <bookViews>
    <workbookView xWindow="0" yWindow="0" windowWidth="26083" windowHeight="108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I8" i="1"/>
  <c r="J8" i="1"/>
  <c r="H9" i="1"/>
  <c r="I9" i="1"/>
  <c r="J9" i="1"/>
  <c r="H10" i="1"/>
  <c r="I10" i="1"/>
  <c r="J10" i="1"/>
  <c r="H11" i="1"/>
  <c r="I11" i="1"/>
  <c r="J11" i="1"/>
  <c r="G9" i="1"/>
  <c r="G10" i="1"/>
  <c r="G11" i="1"/>
  <c r="G8" i="1"/>
  <c r="B19" i="1"/>
  <c r="B18" i="1"/>
  <c r="B17" i="1"/>
  <c r="B16" i="1"/>
  <c r="B15" i="1"/>
  <c r="B11" i="1"/>
  <c r="B10" i="1"/>
  <c r="B9" i="1"/>
  <c r="B8" i="1"/>
</calcChain>
</file>

<file path=xl/sharedStrings.xml><?xml version="1.0" encoding="utf-8"?>
<sst xmlns="http://schemas.openxmlformats.org/spreadsheetml/2006/main" count="17" uniqueCount="13">
  <si>
    <t>R1</t>
  </si>
  <si>
    <t>R2</t>
  </si>
  <si>
    <t>R4</t>
  </si>
  <si>
    <t>R8</t>
  </si>
  <si>
    <t>D4</t>
  </si>
  <si>
    <t>D6</t>
  </si>
  <si>
    <t>D8</t>
  </si>
  <si>
    <t>D10</t>
  </si>
  <si>
    <t>d</t>
  </si>
  <si>
    <t>lm</t>
  </si>
  <si>
    <t>H8B2</t>
  </si>
  <si>
    <t>3D</t>
  </si>
  <si>
    <t>El *20 es porque defini mal la carga en los .tcl, la puse 0.01 y era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</si>
</sst>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Sheet1!$B$8:$B$11</c:f>
              <c:numCache>
                <c:formatCode>General</c:formatCode>
                <c:ptCount val="4"/>
                <c:pt idx="0">
                  <c:v>5</c:v>
                </c:pt>
                <c:pt idx="1">
                  <c:v>3.3333333333333335</c:v>
                </c:pt>
                <c:pt idx="2">
                  <c:v>2.5</c:v>
                </c:pt>
                <c:pt idx="3">
                  <c:v>2</c:v>
                </c:pt>
              </c:numCache>
            </c:numRef>
          </c:xVal>
          <c:yVal>
            <c:numRef>
              <c:f>Sheet1!$G$8:$G$11</c:f>
              <c:numCache>
                <c:formatCode>General</c:formatCode>
                <c:ptCount val="4"/>
                <c:pt idx="0">
                  <c:v>0.1475736</c:v>
                </c:pt>
                <c:pt idx="1">
                  <c:v>0.1556816</c:v>
                </c:pt>
                <c:pt idx="2">
                  <c:v>0.16921599999999998</c:v>
                </c:pt>
                <c:pt idx="3">
                  <c:v>0.18320920000000002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BD-480A-9D9D-C5916E81CB0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Sheet1!$B$8:$B$11</c:f>
              <c:numCache>
                <c:formatCode>General</c:formatCode>
                <c:ptCount val="4"/>
                <c:pt idx="0">
                  <c:v>5</c:v>
                </c:pt>
                <c:pt idx="1">
                  <c:v>3.3333333333333335</c:v>
                </c:pt>
                <c:pt idx="2">
                  <c:v>2.5</c:v>
                </c:pt>
                <c:pt idx="3">
                  <c:v>2</c:v>
                </c:pt>
              </c:numCache>
            </c:numRef>
          </c:xVal>
          <c:yVal>
            <c:numRef>
              <c:f>Sheet1!$H$8:$H$11</c:f>
              <c:numCache>
                <c:formatCode>General</c:formatCode>
                <c:ptCount val="4"/>
                <c:pt idx="0">
                  <c:v>6.4400799999999994E-2</c:v>
                </c:pt>
                <c:pt idx="1">
                  <c:v>9.8965999999999998E-2</c:v>
                </c:pt>
                <c:pt idx="2">
                  <c:v>0.12260160000000001</c:v>
                </c:pt>
                <c:pt idx="3">
                  <c:v>0.13897599999999999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BD-480A-9D9D-C5916E81CB0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Sheet1!$B$8:$B$11</c:f>
              <c:numCache>
                <c:formatCode>General</c:formatCode>
                <c:ptCount val="4"/>
                <c:pt idx="0">
                  <c:v>5</c:v>
                </c:pt>
                <c:pt idx="1">
                  <c:v>3.3333333333333335</c:v>
                </c:pt>
                <c:pt idx="2">
                  <c:v>2.5</c:v>
                </c:pt>
                <c:pt idx="3">
                  <c:v>2</c:v>
                </c:pt>
              </c:numCache>
            </c:numRef>
          </c:xVal>
          <c:yVal>
            <c:numRef>
              <c:f>Sheet1!$I$8:$I$11</c:f>
              <c:numCache>
                <c:formatCode>General</c:formatCode>
                <c:ptCount val="4"/>
                <c:pt idx="0">
                  <c:v>4.42484E-2</c:v>
                </c:pt>
                <c:pt idx="1">
                  <c:v>5.56976E-2</c:v>
                </c:pt>
                <c:pt idx="2">
                  <c:v>6.1556400000000004E-2</c:v>
                </c:pt>
                <c:pt idx="3">
                  <c:v>6.5312800000000004E-2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BD-480A-9D9D-C5916E81CB0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Sheet1!$B$8:$B$11</c:f>
              <c:numCache>
                <c:formatCode>General</c:formatCode>
                <c:ptCount val="4"/>
                <c:pt idx="0">
                  <c:v>5</c:v>
                </c:pt>
                <c:pt idx="1">
                  <c:v>3.3333333333333335</c:v>
                </c:pt>
                <c:pt idx="2">
                  <c:v>2.5</c:v>
                </c:pt>
                <c:pt idx="3">
                  <c:v>2</c:v>
                </c:pt>
              </c:numCache>
            </c:numRef>
          </c:xVal>
          <c:yVal>
            <c:numRef>
              <c:f>Sheet1!$J$8:$J$11</c:f>
              <c:numCache>
                <c:formatCode>General</c:formatCode>
                <c:ptCount val="4"/>
                <c:pt idx="0">
                  <c:v>1.414228E-2</c:v>
                </c:pt>
                <c:pt idx="1">
                  <c:v>2.4866720000000002E-2</c:v>
                </c:pt>
                <c:pt idx="2">
                  <c:v>3.342316E-2</c:v>
                </c:pt>
                <c:pt idx="3">
                  <c:v>4.1737599999999993E-2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BD-480A-9D9D-C5916E81CB00}"/>
            </c:ext>
          </c:extLst>
        </c:ser>
        <c:ser>
          <c:idx val="4"/>
          <c:order val="4"/>
          <c:tx>
            <c:v>H8B2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Sheet1!$B$15:$B$19</c:f>
              <c:numCache>
                <c:formatCode>General</c:formatCode>
                <c:ptCount val="5"/>
                <c:pt idx="0">
                  <c:v>5</c:v>
                </c:pt>
                <c:pt idx="1">
                  <c:v>3.3333333333333335</c:v>
                </c:pt>
                <c:pt idx="2">
                  <c:v>2</c:v>
                </c:pt>
                <c:pt idx="3">
                  <c:v>1.4285714285714286</c:v>
                </c:pt>
                <c:pt idx="4">
                  <c:v>1</c:v>
                </c:pt>
              </c:numCache>
            </c:numRef>
          </c:xVal>
          <c:yVal>
            <c:numRef>
              <c:f>Sheet1!$C$15:$C$19</c:f>
              <c:numCache>
                <c:formatCode>General</c:formatCode>
                <c:ptCount val="5"/>
                <c:pt idx="0">
                  <c:v>0.08</c:v>
                </c:pt>
                <c:pt idx="1">
                  <c:v>0.12</c:v>
                </c:pt>
                <c:pt idx="2">
                  <c:v>0.19</c:v>
                </c:pt>
                <c:pt idx="3">
                  <c:v>0.23</c:v>
                </c:pt>
                <c:pt idx="4">
                  <c:v>0.26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BBD-480A-9D9D-C5916E81CB00}"/>
            </c:ext>
          </c:extLst>
        </c:ser>
        <c:ser>
          <c:idx val="5"/>
          <c:order val="5"/>
          <c:tx>
            <c:v>3D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Sheet1!$B$15:$B$19</c:f>
              <c:numCache>
                <c:formatCode>General</c:formatCode>
                <c:ptCount val="5"/>
                <c:pt idx="0">
                  <c:v>5</c:v>
                </c:pt>
                <c:pt idx="1">
                  <c:v>3.3333333333333335</c:v>
                </c:pt>
                <c:pt idx="2">
                  <c:v>2</c:v>
                </c:pt>
                <c:pt idx="3">
                  <c:v>1.4285714285714286</c:v>
                </c:pt>
                <c:pt idx="4">
                  <c:v>1</c:v>
                </c:pt>
              </c:numCache>
            </c:numRef>
          </c:xVal>
          <c:yVal>
            <c:numRef>
              <c:f>Sheet1!$D$15:$D$19</c:f>
              <c:numCache>
                <c:formatCode>General</c:formatCode>
                <c:ptCount val="5"/>
                <c:pt idx="0">
                  <c:v>0.18</c:v>
                </c:pt>
                <c:pt idx="1">
                  <c:v>0.23</c:v>
                </c:pt>
                <c:pt idx="2">
                  <c:v>0.27</c:v>
                </c:pt>
                <c:pt idx="3">
                  <c:v>0.3</c:v>
                </c:pt>
                <c:pt idx="4">
                  <c:v>0.32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BBD-480A-9D9D-C5916E81C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51552"/>
        <c:axId val="430052864"/>
      </c:scatterChart>
      <c:valAx>
        <c:axId val="43005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52864"/>
        <c:crosses val="autoZero"/>
        <c:crossBetween val="midCat"/>
      </c:valAx>
      <c:valAx>
        <c:axId val="4300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5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103516</xdr:colOff>
      <xdr:row>10</xdr:row>
      <xdr:rowOff>150962</xdr:rowOff>
    </xdr:from>
    <xdr:to>
      <xdr:col>16</xdr:col>
      <xdr:colOff>327803</xdr:colOff>
      <xdr:row>25</xdr:row>
      <xdr:rowOff>176841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16" sqref="G16"/>
    </sheetView>
  </sheetViews>
  <sheetFormatPr defaultRowHeight="14.3" x14ac:dyDescent="0.25"/>
  <cols>
    <col min="7" max="7" width="11.875" bestFit="1" customWidth="1"/>
  </cols>
  <sheetData>
    <row r="1" spans="1:11" x14ac:dyDescent="0.25">
      <c r="A1" t="s">
        <v>8</v>
      </c>
      <c r="C1">
        <v>0.5</v>
      </c>
    </row>
    <row r="7" spans="1:11" x14ac:dyDescent="0.25">
      <c r="B7" t="s">
        <v>9</v>
      </c>
      <c r="C7" t="s">
        <v>0</v>
      </c>
      <c r="D7" t="s">
        <v>1</v>
      </c>
      <c r="E7" t="s">
        <v>2</v>
      </c>
      <c r="F7" t="s">
        <v>3</v>
      </c>
      <c r="G7" t="s">
        <v>0</v>
      </c>
      <c r="H7" t="s">
        <v>1</v>
      </c>
      <c r="I7" t="s">
        <v>2</v>
      </c>
      <c r="J7" t="s">
        <v>3</v>
      </c>
    </row>
    <row r="8" spans="1:11" x14ac:dyDescent="0.25">
      <c r="A8" t="s">
        <v>4</v>
      </c>
      <c r="B8">
        <f>10/4/$C$1</f>
        <v>5</v>
      </c>
      <c r="C8" s="1">
        <v>3.6893400000000002E-5</v>
      </c>
      <c r="D8" s="1">
        <v>1.6100199999999999E-5</v>
      </c>
      <c r="E8" s="1">
        <v>1.10621E-5</v>
      </c>
      <c r="F8" s="1">
        <v>3.5355700000000001E-6</v>
      </c>
      <c r="G8" s="2">
        <f>+C8/$C$1*100*20</f>
        <v>0.1475736</v>
      </c>
      <c r="H8" s="2">
        <f t="shared" ref="H8:J11" si="0">+D8/$C$1*100*20</f>
        <v>6.4400799999999994E-2</v>
      </c>
      <c r="I8" s="2">
        <f t="shared" si="0"/>
        <v>4.42484E-2</v>
      </c>
      <c r="J8" s="2">
        <f t="shared" si="0"/>
        <v>1.414228E-2</v>
      </c>
      <c r="K8" t="s">
        <v>12</v>
      </c>
    </row>
    <row r="9" spans="1:11" x14ac:dyDescent="0.25">
      <c r="A9" t="s">
        <v>5</v>
      </c>
      <c r="B9">
        <f>10/6/$C$1</f>
        <v>3.3333333333333335</v>
      </c>
      <c r="C9" s="1">
        <v>3.8920400000000001E-5</v>
      </c>
      <c r="D9" s="1">
        <v>2.47415E-5</v>
      </c>
      <c r="E9" s="1">
        <v>1.39244E-5</v>
      </c>
      <c r="F9" s="1">
        <v>6.2166800000000004E-6</v>
      </c>
      <c r="G9" s="2">
        <f t="shared" ref="G9:G11" si="1">+C9/$C$1*100*20</f>
        <v>0.1556816</v>
      </c>
      <c r="H9" s="2">
        <f t="shared" si="0"/>
        <v>9.8965999999999998E-2</v>
      </c>
      <c r="I9" s="2">
        <f t="shared" si="0"/>
        <v>5.56976E-2</v>
      </c>
      <c r="J9" s="2">
        <f t="shared" si="0"/>
        <v>2.4866720000000002E-2</v>
      </c>
    </row>
    <row r="10" spans="1:11" x14ac:dyDescent="0.25">
      <c r="A10" t="s">
        <v>6</v>
      </c>
      <c r="B10">
        <f>10/8/$C$1</f>
        <v>2.5</v>
      </c>
      <c r="C10" s="1">
        <v>4.2304E-5</v>
      </c>
      <c r="D10" s="1">
        <v>3.06504E-5</v>
      </c>
      <c r="E10" s="1">
        <v>1.5389100000000001E-5</v>
      </c>
      <c r="F10" s="1">
        <v>8.3557899999999998E-6</v>
      </c>
      <c r="G10" s="2">
        <f t="shared" si="1"/>
        <v>0.16921599999999998</v>
      </c>
      <c r="H10" s="2">
        <f t="shared" si="0"/>
        <v>0.12260160000000001</v>
      </c>
      <c r="I10" s="2">
        <f t="shared" si="0"/>
        <v>6.1556400000000004E-2</v>
      </c>
      <c r="J10" s="2">
        <f t="shared" si="0"/>
        <v>3.342316E-2</v>
      </c>
    </row>
    <row r="11" spans="1:11" x14ac:dyDescent="0.25">
      <c r="A11" t="s">
        <v>7</v>
      </c>
      <c r="B11">
        <f>10/10/$C$1</f>
        <v>2</v>
      </c>
      <c r="C11" s="1">
        <v>4.58023E-5</v>
      </c>
      <c r="D11" s="1">
        <v>3.4743999999999998E-5</v>
      </c>
      <c r="E11" s="1">
        <v>1.6328200000000001E-5</v>
      </c>
      <c r="F11" s="1">
        <v>1.04344E-5</v>
      </c>
      <c r="G11" s="2">
        <f t="shared" si="1"/>
        <v>0.18320920000000002</v>
      </c>
      <c r="H11" s="2">
        <f t="shared" si="0"/>
        <v>0.13897599999999999</v>
      </c>
      <c r="I11" s="2">
        <f t="shared" si="0"/>
        <v>6.5312800000000004E-2</v>
      </c>
      <c r="J11" s="2">
        <f t="shared" si="0"/>
        <v>4.1737599999999993E-2</v>
      </c>
    </row>
    <row r="14" spans="1:11" x14ac:dyDescent="0.25">
      <c r="C14" t="s">
        <v>10</v>
      </c>
      <c r="D14" t="s">
        <v>11</v>
      </c>
    </row>
    <row r="15" spans="1:11" x14ac:dyDescent="0.25">
      <c r="B15">
        <f>10/4/0.5</f>
        <v>5</v>
      </c>
      <c r="C15">
        <v>0.08</v>
      </c>
      <c r="D15">
        <v>0.18</v>
      </c>
    </row>
    <row r="16" spans="1:11" x14ac:dyDescent="0.25">
      <c r="B16">
        <f>10/6/0.5</f>
        <v>3.3333333333333335</v>
      </c>
      <c r="C16">
        <v>0.12</v>
      </c>
      <c r="D16">
        <v>0.23</v>
      </c>
    </row>
    <row r="17" spans="2:4" x14ac:dyDescent="0.25">
      <c r="B17">
        <f>10/10/0.5</f>
        <v>2</v>
      </c>
      <c r="C17">
        <v>0.19</v>
      </c>
      <c r="D17">
        <v>0.27</v>
      </c>
    </row>
    <row r="18" spans="2:4" x14ac:dyDescent="0.25">
      <c r="B18">
        <f>10/14/0.5</f>
        <v>1.4285714285714286</v>
      </c>
      <c r="C18">
        <v>0.23</v>
      </c>
      <c r="D18">
        <v>0.3</v>
      </c>
    </row>
    <row r="19" spans="2:4" x14ac:dyDescent="0.25">
      <c r="B19">
        <f>10/20/0.5</f>
        <v>1</v>
      </c>
      <c r="C19">
        <v>0.26</v>
      </c>
      <c r="D19">
        <v>0.32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turello</dc:creator>
  <cp:lastModifiedBy>diego turello</cp:lastModifiedBy>
  <dcterms:created xsi:type="dcterms:W3CDTF">2017-08-04T23:22:06Z</dcterms:created>
  <dcterms:modified xsi:type="dcterms:W3CDTF">2017-08-04T23:52:48Z</dcterms:modified>
</cp:coreProperties>
</file>