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TACT CENTER 2\Desktop\"/>
    </mc:Choice>
  </mc:AlternateContent>
  <bookViews>
    <workbookView xWindow="0" yWindow="0" windowWidth="28770" windowHeight="12360"/>
  </bookViews>
  <sheets>
    <sheet name="OCTUBRE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1" i="1" l="1"/>
  <c r="R57" i="1"/>
  <c r="D67" i="1" l="1"/>
  <c r="D66" i="1"/>
  <c r="D65" i="1"/>
  <c r="D64" i="1"/>
  <c r="D63" i="1"/>
  <c r="D62" i="1"/>
  <c r="D61" i="1"/>
  <c r="B114" i="1"/>
  <c r="C114" i="1"/>
  <c r="D42" i="1" l="1"/>
  <c r="R33" i="1" s="1"/>
  <c r="D41" i="1" l="1"/>
  <c r="D40" i="1" l="1"/>
  <c r="D39" i="1"/>
  <c r="D38" i="1" l="1"/>
  <c r="D37" i="1" l="1"/>
  <c r="D36" i="1" l="1"/>
  <c r="C93" i="1" l="1"/>
  <c r="D92" i="1"/>
  <c r="D91" i="1"/>
  <c r="D90" i="1"/>
  <c r="D89" i="1"/>
  <c r="D88" i="1"/>
  <c r="D87" i="1"/>
  <c r="D86" i="1"/>
  <c r="D85" i="1"/>
  <c r="D84" i="1"/>
  <c r="R81" i="1"/>
</calcChain>
</file>

<file path=xl/sharedStrings.xml><?xml version="1.0" encoding="utf-8"?>
<sst xmlns="http://schemas.openxmlformats.org/spreadsheetml/2006/main" count="125" uniqueCount="50">
  <si>
    <t>NOMBRE DEL INDICADOR</t>
  </si>
  <si>
    <t>INDICE</t>
  </si>
  <si>
    <t>OBJETIVO</t>
  </si>
  <si>
    <t>PERIODICIDAD DE CALCULO</t>
  </si>
  <si>
    <t>META</t>
  </si>
  <si>
    <t>RESULTADO
PERIODO CALCULADO</t>
  </si>
  <si>
    <t>FECHA DE CALCULO</t>
  </si>
  <si>
    <t>Precio Promedio de Venta
(Sorbitol)</t>
  </si>
  <si>
    <t>Suma de los precios registrados en cada factura del periodo/número total de facturas emitidas en el mes.</t>
  </si>
  <si>
    <t>Conocer la tendencia del precio de venta del producto.</t>
  </si>
  <si>
    <t>Mensual</t>
  </si>
  <si>
    <t>MES</t>
  </si>
  <si>
    <t>$ VENTA
SORBITOL</t>
  </si>
  <si>
    <t>$ META
SORBITOL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</si>
  <si>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</si>
  <si>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</si>
  <si>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</si>
  <si>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</si>
  <si>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</si>
  <si>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</si>
  <si>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</si>
  <si>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</si>
  <si>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</si>
  <si>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PRECIO MAS BAJO/CLIENTE</t>
  </si>
  <si>
    <t>PRECIO MAS ALTO/CLIENTE</t>
  </si>
  <si>
    <t>LITROS VENDIDOS EN EL MES</t>
  </si>
  <si>
    <t>ANALISIS</t>
  </si>
  <si>
    <t>Meta de venta por Agencia.
(Alcohol)</t>
  </si>
  <si>
    <t>Litros vendidos en el periodo de cálculo/ Meta de venta del periodo de cálculo X 100.</t>
  </si>
  <si>
    <t>Conocer el estado de cumplimiento de las meta de venta anuales frente al periodo.</t>
  </si>
  <si>
    <t>Mensual.</t>
  </si>
  <si>
    <t>LITROS VENDIDOS</t>
  </si>
  <si>
    <t>LITROS META</t>
  </si>
  <si>
    <t>CUMPLIMIENTO</t>
  </si>
  <si>
    <t xml:space="preserve">MAYO </t>
  </si>
  <si>
    <t xml:space="preserve">TOTAL </t>
  </si>
  <si>
    <t>Meta de venta por Agencia.
(Sorbitol)</t>
  </si>
  <si>
    <t>Kilos vendidos en el periodo de cálculo/ Meta de venta del periodo de cálculo X 100</t>
  </si>
  <si>
    <t>Clientes efectivos nuevos por agencia.</t>
  </si>
  <si>
    <t>Número de clientes nuevos que active la agencia durante el periodo</t>
  </si>
  <si>
    <t>Conocer los resultados de  la gestión comercial realizada por los Jefes de Gestión Administrativa o Asesores de Gestión Comercial</t>
  </si>
  <si>
    <t xml:space="preserve">N° CLIENTES NUEVOS EFECTIVOS </t>
  </si>
  <si>
    <t xml:space="preserve">N° CLIENTES META </t>
  </si>
  <si>
    <t>TOTAL</t>
  </si>
  <si>
    <t>ENERO</t>
  </si>
  <si>
    <t>FEBRERO</t>
  </si>
  <si>
    <t>MARZO</t>
  </si>
  <si>
    <t>El resultado para el mes es del 102% de cumplimiento frente a la meta, aun cuando esta aumento en 20.000 litros para el tercer trimestre de 2015.  Se realizaron incrementos de precios por el alza del dolar que han puesto renuentes a la cartera de clientes y que han estado en busqueda de nuevas alternativas de mercado.  Se resalta la efectividad en las negociaciones por parte de la Gerencia y el constante abastecimeinto.</t>
  </si>
  <si>
    <t>La cifra del 33% sobre la meta, evidencia aumento frente a los dos ultimos meses, sin que este sea suficiente para alcanzar el cumplimiento.  El Asesor Contac Center ha concentrado parte de su gestion a indagar por el consumo de la materia prima el cual no ha sido favorable.</t>
  </si>
  <si>
    <t>El mes de Julio no se logro vinculacion de clientes nuevos, a pesar de las visitas agendadas por el Contac Center y realizadas por el Jefe de Gestion Administrativo, en las cuales se ha dado inicio y seguimiento a procesos de homologacion de algunos clientes como Bussie, el cual se espera culminar para el mes de Agosto.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</si>
</sst>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\ * #,##0.00_);_(&quot;$&quot;\ * \(#,##0.00\);_(&quot;$&quot;\ 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8"/>
      <color rgb="FFFF0000"/>
      <name val="Arial"/>
      <family val="2"/>
    </font>
    <font>
      <sz val="10"/>
      <color theme="1"/>
      <name val="Arial"/>
      <family val="2"/>
    </font>
    <font>
      <sz val="18"/>
      <color rgb="FF2AF65F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164" fontId="4" fillId="0" borderId="4" xfId="1" applyFont="1" applyBorder="1"/>
    <xf numFmtId="0" fontId="2" fillId="0" borderId="4" xfId="0" applyFont="1" applyBorder="1"/>
    <xf numFmtId="0" fontId="4" fillId="0" borderId="10" xfId="0" applyFont="1" applyBorder="1" applyAlignment="1">
      <alignment horizontal="center" vertical="center"/>
    </xf>
    <xf numFmtId="3" fontId="4" fillId="0" borderId="4" xfId="0" applyNumberFormat="1" applyFont="1" applyBorder="1"/>
    <xf numFmtId="9" fontId="4" fillId="0" borderId="4" xfId="2" applyFont="1" applyBorder="1"/>
    <xf numFmtId="3" fontId="4" fillId="0" borderId="0" xfId="0" applyNumberFormat="1" applyFont="1"/>
    <xf numFmtId="0" fontId="4" fillId="0" borderId="10" xfId="0" applyFont="1" applyBorder="1"/>
    <xf numFmtId="0" fontId="2" fillId="0" borderId="4" xfId="0" applyFont="1" applyBorder="1" applyAlignment="1">
      <alignment horizontal="left" vertical="top"/>
    </xf>
    <xf numFmtId="0" fontId="4" fillId="0" borderId="4" xfId="0" applyFont="1" applyBorder="1"/>
    <xf numFmtId="0" fontId="2" fillId="0" borderId="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4" fillId="0" borderId="3" xfId="0" applyFont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3" fontId="8" fillId="0" borderId="7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/>
    </xf>
    <xf numFmtId="3" fontId="8" fillId="0" borderId="10" xfId="0" applyNumberFormat="1" applyFont="1" applyBorder="1" applyAlignment="1">
      <alignment horizontal="center" vertical="center"/>
    </xf>
    <xf numFmtId="3" fontId="8" fillId="0" borderId="9" xfId="0" applyNumberFormat="1" applyFont="1" applyBorder="1" applyAlignment="1">
      <alignment horizontal="center" vertical="center"/>
    </xf>
    <xf numFmtId="3" fontId="11" fillId="0" borderId="5" xfId="0" applyNumberFormat="1" applyFont="1" applyFill="1" applyBorder="1" applyAlignment="1">
      <alignment horizontal="center" vertical="center"/>
    </xf>
    <xf numFmtId="3" fontId="11" fillId="0" borderId="7" xfId="0" applyNumberFormat="1" applyFont="1" applyFill="1" applyBorder="1" applyAlignment="1">
      <alignment horizontal="center" vertical="center"/>
    </xf>
    <xf numFmtId="3" fontId="11" fillId="0" borderId="6" xfId="0" applyNumberFormat="1" applyFont="1" applyFill="1" applyBorder="1" applyAlignment="1">
      <alignment horizontal="center" vertical="center"/>
    </xf>
    <xf numFmtId="3" fontId="11" fillId="0" borderId="8" xfId="0" applyNumberFormat="1" applyFont="1" applyFill="1" applyBorder="1" applyAlignment="1">
      <alignment horizontal="center" vertical="center"/>
    </xf>
    <xf numFmtId="3" fontId="11" fillId="0" borderId="10" xfId="0" applyNumberFormat="1" applyFont="1" applyFill="1" applyBorder="1" applyAlignment="1">
      <alignment horizontal="center" vertical="center"/>
    </xf>
    <xf numFmtId="3" fontId="11" fillId="0" borderId="9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9" fontId="8" fillId="0" borderId="5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9" fontId="9" fillId="0" borderId="5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PROMEDIO</a:t>
            </a:r>
            <a:r>
              <a:rPr lang="en-US" sz="1200" baseline="0"/>
              <a:t> PRECIO DE VENTAS Vs. PROMEDIO PRECIO DE VENTA ESPERADO. (SORBITOL)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06484126088428"/>
          <c:y val="0.28401646511633188"/>
          <c:w val="0.82564255267430198"/>
          <c:h val="0.51939003456361466"/>
        </c:manualLayout>
      </c:layout>
      <c:lineChart>
        <c:grouping val="standard"/>
        <c:varyColors val="0"/>
        <c:ser>
          <c:idx val="0"/>
          <c:order val="0"/>
          <c:tx>
            <c:strRef>
              <c:f>'[1]NOVIEMBRE 2014'!$B$5</c:f>
              <c:strCache>
                <c:ptCount val="1"/>
                <c:pt idx="0">
                  <c:v>$ VENTA
SORBITOL</c:v>
                </c:pt>
              </c:strCache>
            </c:strRef>
          </c:tx>
          <c:cat>
            <c:strRef>
              <c:f>'[1]NOVIEMBRE 2014'!$A$6:$A$14</c:f>
              <c:strCache>
                <c:ptCount val="9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</c:strCache>
            </c:strRef>
          </c:cat>
          <c:val>
            <c:numRef>
              <c:f>'[1]NOVIEMBRE 2014'!$B$6:$B$14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'[1]NOVIEMBRE 2014'!$C$5</c:f>
              <c:strCache>
                <c:ptCount val="1"/>
                <c:pt idx="0">
                  <c:v>$ META
SORBITOL</c:v>
                </c:pt>
              </c:strCache>
            </c:strRef>
          </c:tx>
          <c:cat>
            <c:strRef>
              <c:f>'[1]NOVIEMBRE 2014'!$A$6:$A$14</c:f>
              <c:strCache>
                <c:ptCount val="9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</c:strCache>
            </c:strRef>
          </c:cat>
          <c:val>
            <c:numRef>
              <c:f>'[1]NOVIEMBRE 2014'!$C$6:$C$14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639880"/>
        <c:axId val="449639096"/>
      </c:lineChart>
      <c:catAx>
        <c:axId val="44963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9639096"/>
        <c:crosses val="autoZero"/>
        <c:auto val="1"/>
        <c:lblAlgn val="ctr"/>
        <c:lblOffset val="100"/>
        <c:noMultiLvlLbl val="0"/>
      </c:catAx>
      <c:valAx>
        <c:axId val="44963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639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17706916784223"/>
          <c:y val="9.6803917474387532E-2"/>
          <c:w val="0.32734500692001045"/>
          <c:h val="0.15317028485211806"/>
        </c:manualLayout>
      </c:layout>
      <c:overlay val="0"/>
      <c:txPr>
        <a:bodyPr/>
        <a:lstStyle/>
        <a:p>
          <a:pPr>
            <a:defRPr sz="900"/>
          </a:pPr>
          <a:endParaRPr lang="es-ES"/>
        </a:p>
      </c:txPr>
    </c:legend>
    <c:plotVisOnly val="1"/>
    <c:dispBlanksAs val="gap"/>
    <c:showDLblsOverMax val="0"/>
  </c:chart>
  <c:printSettings>
    <c:headerFooter>
      <c:oddHeader>&amp;C&amp;16INDICADORES DE GESTION: 
PROCESO DE GESTION COMERCIAL</c:oddHeader>
    </c:headerFooter>
    <c:pageMargins b="0.75000000000000089" l="0.70000000000000062" r="0.70000000000000062" t="0.75000000000000089" header="0.30000000000000032" footer="0.30000000000000032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CUMPLIMIENTO DE LA META DE VENTA ALCOHOL</a:t>
            </a:r>
          </a:p>
          <a:p>
            <a:pPr>
              <a:defRPr sz="1100"/>
            </a:pPr>
            <a:r>
              <a:rPr lang="en-US" sz="1100" b="1" i="0" baseline="0">
                <a:effectLst/>
              </a:rPr>
              <a:t>AGENCIA BOGOTA JULIO 2015</a:t>
            </a:r>
            <a:endParaRPr lang="en-US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OCTUBRE!$D$35</c:f>
              <c:strCache>
                <c:ptCount val="1"/>
                <c:pt idx="0">
                  <c:v>CUMPLIMIENTO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OCTUBRE!$A$36:$A$45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OCTUBRE!$D$36:$D$45</c:f>
              <c:numCache>
                <c:formatCode>0%</c:formatCode>
                <c:ptCount val="10"/>
                <c:pt idx="0">
                  <c:v>0.6642702702702703</c:v>
                </c:pt>
                <c:pt idx="1">
                  <c:v>0.68129444444444442</c:v>
                </c:pt>
                <c:pt idx="2">
                  <c:v>0.65866111111111114</c:v>
                </c:pt>
                <c:pt idx="3">
                  <c:v>0.84587000000000001</c:v>
                </c:pt>
                <c:pt idx="4">
                  <c:v>0.73889499999999997</c:v>
                </c:pt>
                <c:pt idx="5">
                  <c:v>1.1618900000000001</c:v>
                </c:pt>
                <c:pt idx="6">
                  <c:v>1.0153136363636364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9640272"/>
        <c:axId val="449640664"/>
      </c:lineChart>
      <c:catAx>
        <c:axId val="449640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49640664"/>
        <c:crosses val="autoZero"/>
        <c:auto val="1"/>
        <c:lblAlgn val="ctr"/>
        <c:lblOffset val="100"/>
        <c:noMultiLvlLbl val="0"/>
      </c:catAx>
      <c:valAx>
        <c:axId val="44964066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4496402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CO" sz="1100"/>
              <a:t>CLIENTES</a:t>
            </a:r>
            <a:r>
              <a:rPr lang="es-CO" sz="1100" baseline="0"/>
              <a:t> EFECTIVOS NUEVOS POR AGENCIA</a:t>
            </a:r>
          </a:p>
          <a:p>
            <a:pPr>
              <a:defRPr sz="1100"/>
            </a:pPr>
            <a:r>
              <a:rPr lang="es-CO" sz="1100" baseline="0"/>
              <a:t>JULIO 2015</a:t>
            </a:r>
            <a:endParaRPr lang="es-CO" sz="11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OCTUBRE!$B$103</c:f>
              <c:strCache>
                <c:ptCount val="1"/>
                <c:pt idx="0">
                  <c:v>N° CLIENTES NUEVOS EFECTIVOS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OCTUBRE!$A$104:$A$113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OCTUBRE!$B$104:$B$113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OCTUBRE!$C$103</c:f>
              <c:strCache>
                <c:ptCount val="1"/>
                <c:pt idx="0">
                  <c:v>N° CLIENTES META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OCTUBRE!$A$104:$A$113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OCTUBRE!$C$104:$C$113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66667104"/>
        <c:axId val="442574488"/>
      </c:barChart>
      <c:catAx>
        <c:axId val="366667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42574488"/>
        <c:crosses val="autoZero"/>
        <c:auto val="1"/>
        <c:lblAlgn val="ctr"/>
        <c:lblOffset val="100"/>
        <c:noMultiLvlLbl val="0"/>
      </c:catAx>
      <c:valAx>
        <c:axId val="442574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3666671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 b="1" i="0" baseline="0">
                <a:effectLst/>
              </a:rPr>
              <a:t>CUMPLIMIENTO DE LA META DE VENTA POR AGENCIA (SORBITOL)</a:t>
            </a:r>
            <a:endParaRPr lang="es-CO" sz="11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'[1]NOVIEMBRE 2014'!$D$103</c:f>
              <c:strCache>
                <c:ptCount val="1"/>
                <c:pt idx="0">
                  <c:v>CUMPLIMIENTO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'[1]NOVIEMBRE 2014'!$A$104:$A$113</c:f>
              <c:strCache>
                <c:ptCount val="10"/>
                <c:pt idx="0">
                  <c:v>ABRIL</c:v>
                </c:pt>
                <c:pt idx="1">
                  <c:v>MAYO 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  <c:pt idx="9">
                  <c:v>TOTAL </c:v>
                </c:pt>
              </c:strCache>
            </c:strRef>
          </c:cat>
          <c:val>
            <c:numRef>
              <c:f>'[1]NOVIEMBRE 2014'!$D$104:$D$113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2576448"/>
        <c:axId val="442575272"/>
      </c:lineChart>
      <c:catAx>
        <c:axId val="442576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42575272"/>
        <c:crosses val="autoZero"/>
        <c:auto val="1"/>
        <c:lblAlgn val="ctr"/>
        <c:lblOffset val="100"/>
        <c:noMultiLvlLbl val="0"/>
      </c:catAx>
      <c:valAx>
        <c:axId val="442575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442576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CUMPLIMIENTO DE LA META DE VENTA ALCOHOL</a:t>
            </a:r>
          </a:p>
          <a:p>
            <a:pPr>
              <a:defRPr sz="1100"/>
            </a:pPr>
            <a:r>
              <a:rPr lang="en-US" sz="1100" b="1" i="0" baseline="0">
                <a:effectLst/>
              </a:rPr>
              <a:t>AGENCIA BOGOTA JULIO 2015</a:t>
            </a:r>
            <a:endParaRPr lang="en-US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OCTUBRE!$A$61:$A$70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OCTUBRE!$D$61:$D$70</c:f>
              <c:numCache>
                <c:formatCode>0%</c:formatCode>
                <c:ptCount val="10"/>
                <c:pt idx="0">
                  <c:v>0.11087740384615384</c:v>
                </c:pt>
                <c:pt idx="1">
                  <c:v>0.50330528846153844</c:v>
                </c:pt>
                <c:pt idx="2">
                  <c:v>0.63731971153846156</c:v>
                </c:pt>
                <c:pt idx="3">
                  <c:v>0.53876201923076927</c:v>
                </c:pt>
                <c:pt idx="4">
                  <c:v>0.15084134615384615</c:v>
                </c:pt>
                <c:pt idx="5">
                  <c:v>0.22445913461538461</c:v>
                </c:pt>
                <c:pt idx="6">
                  <c:v>0.33143028846153844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2574096"/>
        <c:axId val="11052104"/>
      </c:lineChart>
      <c:catAx>
        <c:axId val="442574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052104"/>
        <c:crosses val="autoZero"/>
        <c:auto val="1"/>
        <c:lblAlgn val="ctr"/>
        <c:lblOffset val="100"/>
        <c:noMultiLvlLbl val="0"/>
      </c:catAx>
      <c:valAx>
        <c:axId val="1105210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4425740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165101</xdr:colOff>
      <xdr:row>3</xdr:row>
      <xdr:rowOff>123825</xdr:rowOff>
    </xdr:from>
    <xdr:to>
      <xdr:col>21</xdr:col>
      <xdr:colOff>238125</xdr:colOff>
      <xdr:row>22</xdr:row>
      <xdr:rowOff>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34</xdr:row>
      <xdr:rowOff>31750</xdr:rowOff>
    </xdr:from>
    <xdr:to>
      <xdr:col>21</xdr:col>
      <xdr:colOff>219075</xdr:colOff>
      <xdr:row>46</xdr:row>
      <xdr:rowOff>182563</xdr:rowOff>
    </xdr:to>
    <xdr:graphicFrame macro="">
      <xdr:nvGraphicFramePr>
        <xdr:cNvPr id="5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104776</xdr:colOff>
      <xdr:row>102</xdr:row>
      <xdr:rowOff>85725</xdr:rowOff>
    </xdr:from>
    <xdr:to>
      <xdr:col>21</xdr:col>
      <xdr:colOff>247651</xdr:colOff>
      <xdr:row>115</xdr:row>
      <xdr:rowOff>66675</xdr:rowOff>
    </xdr:to>
    <xdr:graphicFrame macro="">
      <xdr:nvGraphicFramePr>
        <xdr:cNvPr id="6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123825</xdr:colOff>
      <xdr:row>82</xdr:row>
      <xdr:rowOff>23812</xdr:rowOff>
    </xdr:from>
    <xdr:to>
      <xdr:col>21</xdr:col>
      <xdr:colOff>95250</xdr:colOff>
      <xdr:row>93</xdr:row>
      <xdr:rowOff>0</xdr:rowOff>
    </xdr:to>
    <xdr:graphicFrame macro="">
      <xdr:nvGraphicFramePr>
        <xdr:cNvPr id="7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190500</xdr:colOff>
      <xdr:row>58</xdr:row>
      <xdr:rowOff>76200</xdr:rowOff>
    </xdr:from>
    <xdr:to>
      <xdr:col>22</xdr:col>
      <xdr:colOff>0</xdr:colOff>
      <xdr:row>72</xdr:row>
      <xdr:rowOff>17463</xdr:rowOff>
    </xdr:to>
    <xdr:graphicFrame macro="">
      <xdr:nvGraphicFramePr>
        <xdr:cNvPr id="8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5.113.7.128\indicadores%20de%20gestion%20etalmag\Users\AuxBucaramanga\Documents\GESTI&#211;N%20DE%20LA%20CALIDAD\INDICADORES%20AGENCIA%20BUCARAMANGA%202014\Indicadores%20COMERCIALES\Indicadores%20de%20Gesti&#243;n%20Comercial%20Noviem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IEMBRE 2014"/>
    </sheetNames>
    <sheetDataSet>
      <sheetData sheetId="0">
        <row r="5">
          <cell r="B5" t="str">
            <v>$ VENTA
SORBITOL</v>
          </cell>
          <cell r="C5" t="str">
            <v>$ META
SORBITOL</v>
          </cell>
        </row>
        <row r="6">
          <cell r="A6" t="str">
            <v>ABRIL</v>
          </cell>
          <cell r="B6">
            <v>0</v>
          </cell>
          <cell r="C6">
            <v>0</v>
          </cell>
        </row>
        <row r="7">
          <cell r="A7" t="str">
            <v>MAYO</v>
          </cell>
          <cell r="B7">
            <v>0</v>
          </cell>
          <cell r="C7">
            <v>0</v>
          </cell>
        </row>
        <row r="8">
          <cell r="A8" t="str">
            <v>JUNIO</v>
          </cell>
          <cell r="B8">
            <v>0</v>
          </cell>
          <cell r="C8">
            <v>0</v>
          </cell>
        </row>
        <row r="9">
          <cell r="A9" t="str">
            <v>JULIO</v>
          </cell>
          <cell r="B9">
            <v>0</v>
          </cell>
          <cell r="C9">
            <v>0</v>
          </cell>
        </row>
        <row r="10">
          <cell r="A10" t="str">
            <v>AGOSTO</v>
          </cell>
          <cell r="B10">
            <v>0</v>
          </cell>
          <cell r="C10">
            <v>0</v>
          </cell>
        </row>
        <row r="11">
          <cell r="A11" t="str">
            <v>SEPTIEMBRE</v>
          </cell>
          <cell r="B11">
            <v>0</v>
          </cell>
          <cell r="C11">
            <v>0</v>
          </cell>
        </row>
        <row r="12">
          <cell r="A12" t="str">
            <v>OCTUBRE</v>
          </cell>
          <cell r="B12">
            <v>0</v>
          </cell>
          <cell r="C12">
            <v>0</v>
          </cell>
        </row>
        <row r="13">
          <cell r="A13" t="str">
            <v>NOVIEMBRE</v>
          </cell>
          <cell r="B13">
            <v>0</v>
          </cell>
          <cell r="C13">
            <v>0</v>
          </cell>
        </row>
        <row r="14">
          <cell r="A14" t="str">
            <v>DICIEMBRE</v>
          </cell>
          <cell r="B14">
            <v>0</v>
          </cell>
          <cell r="C14">
            <v>0</v>
          </cell>
        </row>
        <row r="103">
          <cell r="D103" t="str">
            <v>CUMPLIMIENTO</v>
          </cell>
        </row>
        <row r="104">
          <cell r="A104" t="str">
            <v>ABRIL</v>
          </cell>
          <cell r="D104" t="e">
            <v>#DIV/0!</v>
          </cell>
        </row>
        <row r="105">
          <cell r="A105" t="str">
            <v xml:space="preserve">MAYO </v>
          </cell>
          <cell r="D105" t="e">
            <v>#DIV/0!</v>
          </cell>
        </row>
        <row r="106">
          <cell r="A106" t="str">
            <v>JUNIO</v>
          </cell>
          <cell r="D106" t="e">
            <v>#DIV/0!</v>
          </cell>
        </row>
        <row r="107">
          <cell r="A107" t="str">
            <v>JULIO</v>
          </cell>
          <cell r="D107" t="e">
            <v>#DIV/0!</v>
          </cell>
        </row>
        <row r="108">
          <cell r="A108" t="str">
            <v>AGOSTO</v>
          </cell>
          <cell r="D108" t="e">
            <v>#DIV/0!</v>
          </cell>
        </row>
        <row r="109">
          <cell r="A109" t="str">
            <v>SEPTIEMBRE</v>
          </cell>
          <cell r="D109" t="e">
            <v>#DIV/0!</v>
          </cell>
        </row>
        <row r="110">
          <cell r="A110" t="str">
            <v>OCTUBRE</v>
          </cell>
          <cell r="D110" t="e">
            <v>#DIV/0!</v>
          </cell>
        </row>
        <row r="111">
          <cell r="A111" t="str">
            <v>NOVIEMBRE</v>
          </cell>
          <cell r="D111" t="e">
            <v>#DIV/0!</v>
          </cell>
        </row>
        <row r="112">
          <cell r="A112" t="str">
            <v>DICIEMBRE</v>
          </cell>
          <cell r="D112" t="e">
            <v>#DIV/0!</v>
          </cell>
        </row>
        <row r="113">
          <cell r="A113" t="str">
            <v xml:space="preserve">TOTAL </v>
          </cell>
          <cell r="D1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tabSelected="1" topLeftCell="A31" zoomScaleNormal="100" zoomScalePageLayoutView="70" workbookViewId="0">
      <selection activeCell="A122" sqref="A122"/>
    </sheetView>
  </sheetViews>
  <sheetFormatPr baseColWidth="10" defaultColWidth="4.28515625" defaultRowHeight="15" customHeight="1" x14ac:dyDescent="0.2"/>
  <cols>
    <col min="1" max="1" width="13.85546875" style="2" customWidth="1"/>
    <col min="2" max="3" width="11.42578125" style="2" customWidth="1"/>
    <col min="4" max="4" width="12.85546875" style="2" customWidth="1"/>
    <col min="5" max="5" width="11" style="2" customWidth="1"/>
    <col min="6" max="16384" width="4.28515625" style="2"/>
  </cols>
  <sheetData>
    <row r="1" spans="1:22" s="1" customFormat="1" ht="29.25" hidden="1" customHeight="1" x14ac:dyDescent="0.25">
      <c r="A1" s="22" t="s">
        <v>0</v>
      </c>
      <c r="B1" s="24"/>
      <c r="C1" s="22" t="s">
        <v>1</v>
      </c>
      <c r="D1" s="23"/>
      <c r="E1" s="23"/>
      <c r="F1" s="22" t="s">
        <v>2</v>
      </c>
      <c r="G1" s="23"/>
      <c r="H1" s="23"/>
      <c r="I1" s="23"/>
      <c r="J1" s="23"/>
      <c r="K1" s="24"/>
      <c r="L1" s="25" t="s">
        <v>3</v>
      </c>
      <c r="M1" s="26"/>
      <c r="N1" s="27"/>
      <c r="O1" s="28" t="s">
        <v>4</v>
      </c>
      <c r="P1" s="28"/>
      <c r="Q1" s="28"/>
      <c r="R1" s="29" t="s">
        <v>5</v>
      </c>
      <c r="S1" s="30"/>
      <c r="T1" s="30"/>
      <c r="U1" s="31" t="s">
        <v>6</v>
      </c>
      <c r="V1" s="31"/>
    </row>
    <row r="2" spans="1:22" ht="18" hidden="1" customHeight="1" x14ac:dyDescent="0.2">
      <c r="A2" s="45" t="s">
        <v>7</v>
      </c>
      <c r="B2" s="46"/>
      <c r="C2" s="52" t="s">
        <v>8</v>
      </c>
      <c r="D2" s="53"/>
      <c r="E2" s="53"/>
      <c r="F2" s="52" t="s">
        <v>9</v>
      </c>
      <c r="G2" s="53"/>
      <c r="H2" s="53"/>
      <c r="I2" s="53"/>
      <c r="J2" s="53"/>
      <c r="K2" s="54"/>
      <c r="L2" s="85" t="s">
        <v>10</v>
      </c>
      <c r="M2" s="86"/>
      <c r="N2" s="87"/>
      <c r="O2" s="32">
        <v>2800</v>
      </c>
      <c r="P2" s="32"/>
      <c r="Q2" s="32"/>
      <c r="R2" s="32"/>
      <c r="S2" s="32"/>
      <c r="T2" s="32"/>
      <c r="U2" s="37"/>
      <c r="V2" s="38"/>
    </row>
    <row r="3" spans="1:22" ht="18" hidden="1" customHeight="1" x14ac:dyDescent="0.2">
      <c r="A3" s="47"/>
      <c r="B3" s="48"/>
      <c r="C3" s="58"/>
      <c r="D3" s="59"/>
      <c r="E3" s="59"/>
      <c r="F3" s="58"/>
      <c r="G3" s="59"/>
      <c r="H3" s="59"/>
      <c r="I3" s="59"/>
      <c r="J3" s="59"/>
      <c r="K3" s="60"/>
      <c r="L3" s="88"/>
      <c r="M3" s="89"/>
      <c r="N3" s="90"/>
      <c r="O3" s="32"/>
      <c r="P3" s="32"/>
      <c r="Q3" s="32"/>
      <c r="R3" s="32"/>
      <c r="S3" s="32"/>
      <c r="T3" s="32"/>
      <c r="U3" s="39"/>
      <c r="V3" s="40"/>
    </row>
    <row r="4" spans="1:22" ht="15" hidden="1" customHeight="1" x14ac:dyDescent="0.2"/>
    <row r="5" spans="1:22" ht="31.5" hidden="1" customHeight="1" x14ac:dyDescent="0.2">
      <c r="A5" s="3" t="s">
        <v>11</v>
      </c>
      <c r="B5" s="4" t="s">
        <v>12</v>
      </c>
      <c r="C5" s="4" t="s">
        <v>13</v>
      </c>
    </row>
    <row r="6" spans="1:22" ht="15" hidden="1" customHeight="1" x14ac:dyDescent="0.2">
      <c r="A6" s="5" t="s">
        <v>14</v>
      </c>
      <c r="B6" s="6">
        <v>0</v>
      </c>
      <c r="C6" s="6">
        <v>0</v>
      </c>
    </row>
    <row r="7" spans="1:22" ht="15" hidden="1" customHeight="1" x14ac:dyDescent="0.2">
      <c r="A7" s="5" t="s">
        <v>15</v>
      </c>
      <c r="B7" s="6">
        <v>0</v>
      </c>
      <c r="C7" s="6">
        <v>0</v>
      </c>
    </row>
    <row r="8" spans="1:22" ht="15" hidden="1" customHeight="1" x14ac:dyDescent="0.2">
      <c r="A8" s="5" t="s">
        <v>16</v>
      </c>
      <c r="B8" s="6">
        <v>0</v>
      </c>
      <c r="C8" s="6">
        <v>0</v>
      </c>
    </row>
    <row r="9" spans="1:22" ht="15" hidden="1" customHeight="1" x14ac:dyDescent="0.2">
      <c r="A9" s="5" t="s">
        <v>17</v>
      </c>
      <c r="B9" s="6">
        <v>0</v>
      </c>
      <c r="C9" s="6">
        <v>0</v>
      </c>
    </row>
    <row r="10" spans="1:22" ht="15" hidden="1" customHeight="1" x14ac:dyDescent="0.2">
      <c r="A10" s="5" t="s">
        <v>18</v>
      </c>
      <c r="B10" s="6">
        <v>0</v>
      </c>
      <c r="C10" s="6">
        <v>0</v>
      </c>
    </row>
    <row r="11" spans="1:22" ht="15" hidden="1" customHeight="1" x14ac:dyDescent="0.2">
      <c r="A11" s="5" t="s">
        <v>19</v>
      </c>
      <c r="B11" s="6">
        <v>0</v>
      </c>
      <c r="C11" s="6">
        <v>0</v>
      </c>
    </row>
    <row r="12" spans="1:22" ht="15" hidden="1" customHeight="1" x14ac:dyDescent="0.2">
      <c r="A12" s="5" t="s">
        <v>20</v>
      </c>
      <c r="B12" s="6">
        <v>0</v>
      </c>
      <c r="C12" s="6">
        <v>0</v>
      </c>
    </row>
    <row r="13" spans="1:22" ht="15" hidden="1" customHeight="1" x14ac:dyDescent="0.2">
      <c r="A13" s="5" t="s">
        <v>21</v>
      </c>
      <c r="B13" s="6">
        <v>0</v>
      </c>
      <c r="C13" s="6">
        <v>0</v>
      </c>
    </row>
    <row r="14" spans="1:22" ht="15" hidden="1" customHeight="1" x14ac:dyDescent="0.2">
      <c r="A14" s="5" t="s">
        <v>22</v>
      </c>
      <c r="B14" s="6">
        <v>0</v>
      </c>
      <c r="C14" s="6">
        <v>0</v>
      </c>
    </row>
    <row r="15" spans="1:22" ht="15" hidden="1" customHeight="1" x14ac:dyDescent="0.2"/>
    <row r="16" spans="1:22" ht="15" hidden="1" customHeight="1" x14ac:dyDescent="0.2">
      <c r="A16" s="118" t="s">
        <v>23</v>
      </c>
      <c r="B16" s="118"/>
      <c r="C16" s="118"/>
    </row>
    <row r="17" spans="1:22" ht="15" hidden="1" customHeight="1" x14ac:dyDescent="0.2">
      <c r="A17" s="41">
        <v>0</v>
      </c>
      <c r="B17" s="41"/>
      <c r="C17" s="41"/>
    </row>
    <row r="18" spans="1:22" ht="15" hidden="1" customHeight="1" x14ac:dyDescent="0.2">
      <c r="A18" s="118" t="s">
        <v>24</v>
      </c>
      <c r="B18" s="118"/>
      <c r="C18" s="118"/>
    </row>
    <row r="19" spans="1:22" ht="15" hidden="1" customHeight="1" x14ac:dyDescent="0.2">
      <c r="A19" s="119">
        <v>0</v>
      </c>
      <c r="B19" s="120"/>
      <c r="C19" s="121"/>
    </row>
    <row r="20" spans="1:22" ht="15" hidden="1" customHeight="1" x14ac:dyDescent="0.2">
      <c r="A20" s="118" t="s">
        <v>25</v>
      </c>
      <c r="B20" s="118"/>
      <c r="C20" s="118"/>
    </row>
    <row r="21" spans="1:22" ht="15" hidden="1" customHeight="1" x14ac:dyDescent="0.2">
      <c r="A21" s="41">
        <v>0</v>
      </c>
      <c r="B21" s="41"/>
      <c r="C21" s="41"/>
    </row>
    <row r="22" spans="1:22" ht="15" hidden="1" customHeight="1" x14ac:dyDescent="0.2"/>
    <row r="23" spans="1:22" ht="15" hidden="1" customHeight="1" x14ac:dyDescent="0.2">
      <c r="A23" s="32" t="s">
        <v>26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 spans="1:22" ht="15" hidden="1" customHeight="1" x14ac:dyDescent="0.2">
      <c r="A24" s="109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1"/>
    </row>
    <row r="25" spans="1:22" ht="15" hidden="1" customHeight="1" x14ac:dyDescent="0.2">
      <c r="A25" s="112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4"/>
    </row>
    <row r="26" spans="1:22" ht="15" hidden="1" customHeight="1" x14ac:dyDescent="0.2">
      <c r="A26" s="112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4"/>
    </row>
    <row r="27" spans="1:22" ht="15" hidden="1" customHeight="1" x14ac:dyDescent="0.2">
      <c r="A27" s="112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4"/>
    </row>
    <row r="28" spans="1:22" ht="15" hidden="1" customHeight="1" x14ac:dyDescent="0.2">
      <c r="A28" s="112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4"/>
    </row>
    <row r="29" spans="1:22" ht="15" hidden="1" customHeight="1" x14ac:dyDescent="0.2">
      <c r="A29" s="112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4"/>
    </row>
    <row r="30" spans="1:22" ht="15" hidden="1" customHeight="1" x14ac:dyDescent="0.2">
      <c r="A30" s="115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7"/>
    </row>
    <row r="31" spans="1:22" ht="1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27.75" customHeight="1" x14ac:dyDescent="0.2">
      <c r="A32" s="22" t="s">
        <v>0</v>
      </c>
      <c r="B32" s="24"/>
      <c r="C32" s="22" t="s">
        <v>1</v>
      </c>
      <c r="D32" s="23"/>
      <c r="E32" s="23"/>
      <c r="F32" s="22" t="s">
        <v>2</v>
      </c>
      <c r="G32" s="23"/>
      <c r="H32" s="23"/>
      <c r="I32" s="23"/>
      <c r="J32" s="23"/>
      <c r="K32" s="24"/>
      <c r="L32" s="25" t="s">
        <v>3</v>
      </c>
      <c r="M32" s="26"/>
      <c r="N32" s="27"/>
      <c r="O32" s="28" t="s">
        <v>4</v>
      </c>
      <c r="P32" s="28"/>
      <c r="Q32" s="28"/>
      <c r="R32" s="29" t="s">
        <v>5</v>
      </c>
      <c r="S32" s="30"/>
      <c r="T32" s="30"/>
      <c r="U32" s="31" t="s">
        <v>6</v>
      </c>
      <c r="V32" s="31"/>
    </row>
    <row r="33" spans="1:22" ht="18.75" customHeight="1" x14ac:dyDescent="0.2">
      <c r="A33" s="45" t="s">
        <v>27</v>
      </c>
      <c r="B33" s="46"/>
      <c r="C33" s="52" t="s">
        <v>28</v>
      </c>
      <c r="D33" s="53"/>
      <c r="E33" s="53"/>
      <c r="F33" s="52" t="s">
        <v>29</v>
      </c>
      <c r="G33" s="53"/>
      <c r="H33" s="53"/>
      <c r="I33" s="53"/>
      <c r="J33" s="53"/>
      <c r="K33" s="54"/>
      <c r="L33" s="103" t="s">
        <v>30</v>
      </c>
      <c r="M33" s="104"/>
      <c r="N33" s="105"/>
      <c r="O33" s="91">
        <v>1</v>
      </c>
      <c r="P33" s="92"/>
      <c r="Q33" s="93"/>
      <c r="R33" s="97">
        <f>+D42</f>
        <v>1.0153136363636364</v>
      </c>
      <c r="S33" s="98"/>
      <c r="T33" s="99"/>
      <c r="U33" s="33">
        <v>42193</v>
      </c>
      <c r="V33" s="54"/>
    </row>
    <row r="34" spans="1:22" ht="18.75" customHeight="1" x14ac:dyDescent="0.2">
      <c r="A34" s="47"/>
      <c r="B34" s="48"/>
      <c r="C34" s="58"/>
      <c r="D34" s="59"/>
      <c r="E34" s="59"/>
      <c r="F34" s="58"/>
      <c r="G34" s="59"/>
      <c r="H34" s="59"/>
      <c r="I34" s="59"/>
      <c r="J34" s="59"/>
      <c r="K34" s="60"/>
      <c r="L34" s="106"/>
      <c r="M34" s="107"/>
      <c r="N34" s="108"/>
      <c r="O34" s="94"/>
      <c r="P34" s="95"/>
      <c r="Q34" s="96"/>
      <c r="R34" s="100"/>
      <c r="S34" s="101"/>
      <c r="T34" s="102"/>
      <c r="U34" s="58"/>
      <c r="V34" s="60"/>
    </row>
    <row r="35" spans="1:22" ht="28.5" customHeight="1" x14ac:dyDescent="0.2">
      <c r="A35" s="4" t="s">
        <v>11</v>
      </c>
      <c r="B35" s="4" t="s">
        <v>31</v>
      </c>
      <c r="C35" s="4" t="s">
        <v>32</v>
      </c>
      <c r="D35" s="4" t="s">
        <v>33</v>
      </c>
    </row>
    <row r="36" spans="1:22" ht="15" customHeight="1" x14ac:dyDescent="0.2">
      <c r="A36" s="7" t="s">
        <v>44</v>
      </c>
      <c r="B36" s="9">
        <v>122890</v>
      </c>
      <c r="C36" s="9">
        <v>185000</v>
      </c>
      <c r="D36" s="10">
        <f t="shared" ref="D36:D42" si="0">B36/C36</f>
        <v>0.6642702702702703</v>
      </c>
    </row>
    <row r="37" spans="1:22" ht="15" customHeight="1" x14ac:dyDescent="0.2">
      <c r="A37" s="7" t="s">
        <v>45</v>
      </c>
      <c r="B37" s="9">
        <v>122633</v>
      </c>
      <c r="C37" s="9">
        <v>180000</v>
      </c>
      <c r="D37" s="10">
        <f t="shared" si="0"/>
        <v>0.68129444444444442</v>
      </c>
    </row>
    <row r="38" spans="1:22" ht="15" customHeight="1" x14ac:dyDescent="0.2">
      <c r="A38" s="7" t="s">
        <v>46</v>
      </c>
      <c r="B38" s="9">
        <v>118559</v>
      </c>
      <c r="C38" s="9">
        <v>180000</v>
      </c>
      <c r="D38" s="10">
        <f t="shared" si="0"/>
        <v>0.65866111111111114</v>
      </c>
    </row>
    <row r="39" spans="1:22" ht="15" customHeight="1" x14ac:dyDescent="0.2">
      <c r="A39" s="7" t="s">
        <v>14</v>
      </c>
      <c r="B39" s="9">
        <v>169174</v>
      </c>
      <c r="C39" s="9">
        <v>200000</v>
      </c>
      <c r="D39" s="10">
        <f t="shared" si="0"/>
        <v>0.84587000000000001</v>
      </c>
    </row>
    <row r="40" spans="1:22" ht="15" customHeight="1" x14ac:dyDescent="0.2">
      <c r="A40" s="7" t="s">
        <v>15</v>
      </c>
      <c r="B40" s="9">
        <v>147779</v>
      </c>
      <c r="C40" s="9">
        <v>200000</v>
      </c>
      <c r="D40" s="10">
        <f t="shared" si="0"/>
        <v>0.73889499999999997</v>
      </c>
    </row>
    <row r="41" spans="1:22" ht="15" customHeight="1" x14ac:dyDescent="0.2">
      <c r="A41" s="7" t="s">
        <v>16</v>
      </c>
      <c r="B41" s="9">
        <v>232378</v>
      </c>
      <c r="C41" s="9">
        <v>200000</v>
      </c>
      <c r="D41" s="10">
        <f t="shared" si="0"/>
        <v>1.1618900000000001</v>
      </c>
    </row>
    <row r="42" spans="1:22" ht="15" customHeight="1" x14ac:dyDescent="0.2">
      <c r="A42" s="7" t="s">
        <v>17</v>
      </c>
      <c r="B42" s="9">
        <v>223369</v>
      </c>
      <c r="C42" s="9">
        <v>220000</v>
      </c>
      <c r="D42" s="10">
        <f t="shared" si="0"/>
        <v>1.0153136363636364</v>
      </c>
    </row>
    <row r="43" spans="1:22" ht="15" customHeight="1" x14ac:dyDescent="0.2">
      <c r="A43" s="7"/>
      <c r="B43" s="9"/>
      <c r="C43" s="9"/>
      <c r="D43" s="10"/>
    </row>
    <row r="44" spans="1:22" ht="15" customHeight="1" x14ac:dyDescent="0.2">
      <c r="A44" s="7"/>
      <c r="B44" s="9"/>
      <c r="C44" s="9"/>
      <c r="D44" s="10"/>
    </row>
    <row r="45" spans="1:22" ht="15" customHeight="1" x14ac:dyDescent="0.2">
      <c r="A45" s="7"/>
      <c r="B45" s="9"/>
      <c r="C45" s="9"/>
      <c r="D45" s="10"/>
    </row>
    <row r="46" spans="1:22" ht="15" customHeight="1" x14ac:dyDescent="0.2">
      <c r="A46" s="7"/>
      <c r="B46" s="9"/>
      <c r="C46" s="9"/>
      <c r="D46" s="10"/>
    </row>
    <row r="47" spans="1:22" ht="15" customHeight="1" x14ac:dyDescent="0.2">
      <c r="B47" s="11"/>
    </row>
    <row r="48" spans="1:22" ht="15" customHeight="1" x14ac:dyDescent="0.2">
      <c r="B48" s="11"/>
    </row>
    <row r="49" spans="1:22" ht="15" customHeight="1" x14ac:dyDescent="0.2">
      <c r="A49" s="32" t="s">
        <v>26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</row>
    <row r="50" spans="1:22" ht="15" customHeight="1" x14ac:dyDescent="0.2">
      <c r="A50" s="52" t="s">
        <v>47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4"/>
    </row>
    <row r="51" spans="1:22" ht="15" customHeight="1" x14ac:dyDescent="0.2">
      <c r="A51" s="55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7"/>
    </row>
    <row r="52" spans="1:22" ht="15" customHeight="1" x14ac:dyDescent="0.2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7"/>
    </row>
    <row r="53" spans="1:22" ht="15" customHeight="1" x14ac:dyDescent="0.2">
      <c r="A53" s="58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60"/>
    </row>
    <row r="54" spans="1:22" ht="15" customHeight="1" x14ac:dyDescent="0.2">
      <c r="A54" s="16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8"/>
    </row>
    <row r="55" spans="1:22" ht="15" customHeight="1" x14ac:dyDescent="0.2">
      <c r="A55" s="16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8"/>
    </row>
    <row r="56" spans="1:22" ht="27.75" customHeight="1" x14ac:dyDescent="0.2">
      <c r="A56" s="22" t="s">
        <v>0</v>
      </c>
      <c r="B56" s="24"/>
      <c r="C56" s="22" t="s">
        <v>1</v>
      </c>
      <c r="D56" s="23"/>
      <c r="E56" s="23"/>
      <c r="F56" s="22" t="s">
        <v>2</v>
      </c>
      <c r="G56" s="23"/>
      <c r="H56" s="23"/>
      <c r="I56" s="23"/>
      <c r="J56" s="23"/>
      <c r="K56" s="24"/>
      <c r="L56" s="25" t="s">
        <v>3</v>
      </c>
      <c r="M56" s="26"/>
      <c r="N56" s="27"/>
      <c r="O56" s="28" t="s">
        <v>4</v>
      </c>
      <c r="P56" s="28"/>
      <c r="Q56" s="28"/>
      <c r="R56" s="29" t="s">
        <v>5</v>
      </c>
      <c r="S56" s="30"/>
      <c r="T56" s="30"/>
      <c r="U56" s="31" t="s">
        <v>6</v>
      </c>
      <c r="V56" s="31"/>
    </row>
    <row r="57" spans="1:22" ht="15" customHeight="1" x14ac:dyDescent="0.2">
      <c r="A57" s="52" t="s">
        <v>36</v>
      </c>
      <c r="B57" s="54"/>
      <c r="C57" s="52" t="s">
        <v>37</v>
      </c>
      <c r="D57" s="53"/>
      <c r="E57" s="53"/>
      <c r="F57" s="52" t="s">
        <v>29</v>
      </c>
      <c r="G57" s="53"/>
      <c r="H57" s="53"/>
      <c r="I57" s="53"/>
      <c r="J57" s="53"/>
      <c r="K57" s="54"/>
      <c r="L57" s="85" t="s">
        <v>30</v>
      </c>
      <c r="M57" s="86"/>
      <c r="N57" s="87"/>
      <c r="O57" s="91">
        <v>1</v>
      </c>
      <c r="P57" s="92"/>
      <c r="Q57" s="93"/>
      <c r="R57" s="97">
        <f>+D67</f>
        <v>0.33143028846153844</v>
      </c>
      <c r="S57" s="98"/>
      <c r="T57" s="99"/>
      <c r="U57" s="37">
        <v>42193</v>
      </c>
      <c r="V57" s="38"/>
    </row>
    <row r="58" spans="1:22" ht="15" customHeight="1" x14ac:dyDescent="0.2">
      <c r="A58" s="58"/>
      <c r="B58" s="60"/>
      <c r="C58" s="58"/>
      <c r="D58" s="59"/>
      <c r="E58" s="59"/>
      <c r="F58" s="58"/>
      <c r="G58" s="59"/>
      <c r="H58" s="59"/>
      <c r="I58" s="59"/>
      <c r="J58" s="59"/>
      <c r="K58" s="60"/>
      <c r="L58" s="88"/>
      <c r="M58" s="89"/>
      <c r="N58" s="90"/>
      <c r="O58" s="94"/>
      <c r="P58" s="95"/>
      <c r="Q58" s="96"/>
      <c r="R58" s="100"/>
      <c r="S58" s="101"/>
      <c r="T58" s="102"/>
      <c r="U58" s="39"/>
      <c r="V58" s="40"/>
    </row>
    <row r="60" spans="1:22" ht="15" customHeight="1" x14ac:dyDescent="0.2">
      <c r="A60" s="19" t="s">
        <v>11</v>
      </c>
      <c r="B60" s="19" t="s">
        <v>31</v>
      </c>
      <c r="C60" s="19" t="s">
        <v>32</v>
      </c>
      <c r="D60" s="19" t="s">
        <v>33</v>
      </c>
    </row>
    <row r="61" spans="1:22" ht="15" customHeight="1" x14ac:dyDescent="0.2">
      <c r="A61" s="7" t="s">
        <v>44</v>
      </c>
      <c r="B61" s="9">
        <v>1845</v>
      </c>
      <c r="C61" s="9">
        <v>16640</v>
      </c>
      <c r="D61" s="10">
        <f>B61/C61</f>
        <v>0.11087740384615384</v>
      </c>
    </row>
    <row r="62" spans="1:22" ht="15" customHeight="1" x14ac:dyDescent="0.2">
      <c r="A62" s="7" t="s">
        <v>45</v>
      </c>
      <c r="B62" s="9">
        <v>8375</v>
      </c>
      <c r="C62" s="9">
        <v>16640</v>
      </c>
      <c r="D62" s="10">
        <f t="shared" ref="D62:D67" si="1">B62/C62</f>
        <v>0.50330528846153844</v>
      </c>
    </row>
    <row r="63" spans="1:22" ht="15" customHeight="1" x14ac:dyDescent="0.2">
      <c r="A63" s="7" t="s">
        <v>46</v>
      </c>
      <c r="B63" s="9">
        <v>10605</v>
      </c>
      <c r="C63" s="9">
        <v>16640</v>
      </c>
      <c r="D63" s="10">
        <f t="shared" si="1"/>
        <v>0.63731971153846156</v>
      </c>
    </row>
    <row r="64" spans="1:22" ht="15" customHeight="1" x14ac:dyDescent="0.2">
      <c r="A64" s="7" t="s">
        <v>14</v>
      </c>
      <c r="B64" s="9">
        <v>8965</v>
      </c>
      <c r="C64" s="9">
        <v>16640</v>
      </c>
      <c r="D64" s="10">
        <f t="shared" si="1"/>
        <v>0.53876201923076927</v>
      </c>
    </row>
    <row r="65" spans="1:22" ht="15" customHeight="1" x14ac:dyDescent="0.2">
      <c r="A65" s="7" t="s">
        <v>15</v>
      </c>
      <c r="B65" s="9">
        <v>2510</v>
      </c>
      <c r="C65" s="9">
        <v>16640</v>
      </c>
      <c r="D65" s="10">
        <f t="shared" si="1"/>
        <v>0.15084134615384615</v>
      </c>
    </row>
    <row r="66" spans="1:22" ht="15" customHeight="1" x14ac:dyDescent="0.2">
      <c r="A66" s="7" t="s">
        <v>16</v>
      </c>
      <c r="B66" s="9">
        <v>3735</v>
      </c>
      <c r="C66" s="9">
        <v>16640</v>
      </c>
      <c r="D66" s="10">
        <f t="shared" si="1"/>
        <v>0.22445913461538461</v>
      </c>
    </row>
    <row r="67" spans="1:22" ht="15" customHeight="1" x14ac:dyDescent="0.2">
      <c r="A67" s="7" t="s">
        <v>17</v>
      </c>
      <c r="B67" s="9">
        <v>5515</v>
      </c>
      <c r="C67" s="9">
        <v>16640</v>
      </c>
      <c r="D67" s="10">
        <f t="shared" si="1"/>
        <v>0.33143028846153844</v>
      </c>
    </row>
    <row r="68" spans="1:22" ht="15" customHeight="1" x14ac:dyDescent="0.2">
      <c r="A68" s="7"/>
      <c r="B68" s="9"/>
      <c r="C68" s="9"/>
      <c r="D68" s="10"/>
    </row>
    <row r="69" spans="1:22" ht="15" customHeight="1" x14ac:dyDescent="0.2">
      <c r="A69" s="7"/>
      <c r="B69" s="9"/>
      <c r="C69" s="9"/>
      <c r="D69" s="10"/>
    </row>
    <row r="70" spans="1:22" ht="15" customHeight="1" x14ac:dyDescent="0.2">
      <c r="A70" s="7"/>
      <c r="B70" s="9"/>
      <c r="C70" s="9"/>
      <c r="D70" s="10"/>
    </row>
    <row r="74" spans="1:22" ht="15" customHeight="1" x14ac:dyDescent="0.2">
      <c r="A74" s="32" t="s">
        <v>26</v>
      </c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</row>
    <row r="75" spans="1:22" ht="15" customHeight="1" x14ac:dyDescent="0.2">
      <c r="A75" s="52" t="s">
        <v>48</v>
      </c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4"/>
    </row>
    <row r="76" spans="1:22" ht="15" customHeight="1" x14ac:dyDescent="0.2">
      <c r="A76" s="55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7"/>
    </row>
    <row r="77" spans="1:22" ht="15" customHeight="1" x14ac:dyDescent="0.2">
      <c r="A77" s="55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7"/>
    </row>
    <row r="78" spans="1:22" ht="15" customHeight="1" x14ac:dyDescent="0.2">
      <c r="A78" s="58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60"/>
    </row>
    <row r="79" spans="1:22" ht="15" customHeight="1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spans="1:22" ht="28.5" hidden="1" customHeight="1" x14ac:dyDescent="0.2">
      <c r="A80" s="22" t="s">
        <v>0</v>
      </c>
      <c r="B80" s="24"/>
      <c r="C80" s="22" t="s">
        <v>1</v>
      </c>
      <c r="D80" s="23"/>
      <c r="E80" s="23"/>
      <c r="F80" s="22" t="s">
        <v>2</v>
      </c>
      <c r="G80" s="23"/>
      <c r="H80" s="23"/>
      <c r="I80" s="23"/>
      <c r="J80" s="23"/>
      <c r="K80" s="24"/>
      <c r="L80" s="25" t="s">
        <v>3</v>
      </c>
      <c r="M80" s="26"/>
      <c r="N80" s="27"/>
      <c r="O80" s="28" t="s">
        <v>4</v>
      </c>
      <c r="P80" s="28"/>
      <c r="Q80" s="28"/>
      <c r="R80" s="29" t="s">
        <v>5</v>
      </c>
      <c r="S80" s="30"/>
      <c r="T80" s="30"/>
      <c r="U80" s="31" t="s">
        <v>6</v>
      </c>
      <c r="V80" s="31"/>
    </row>
    <row r="81" spans="1:22" ht="21.75" hidden="1" customHeight="1" x14ac:dyDescent="0.2">
      <c r="A81" s="45" t="s">
        <v>36</v>
      </c>
      <c r="B81" s="46"/>
      <c r="C81" s="52" t="s">
        <v>37</v>
      </c>
      <c r="D81" s="53"/>
      <c r="E81" s="53"/>
      <c r="F81" s="52" t="s">
        <v>29</v>
      </c>
      <c r="G81" s="53"/>
      <c r="H81" s="53"/>
      <c r="I81" s="53"/>
      <c r="J81" s="53"/>
      <c r="K81" s="54"/>
      <c r="L81" s="85" t="s">
        <v>30</v>
      </c>
      <c r="M81" s="86"/>
      <c r="N81" s="87"/>
      <c r="O81" s="91">
        <v>1</v>
      </c>
      <c r="P81" s="92"/>
      <c r="Q81" s="93"/>
      <c r="R81" s="97">
        <f>D93</f>
        <v>0</v>
      </c>
      <c r="S81" s="98"/>
      <c r="T81" s="99"/>
      <c r="U81" s="37"/>
      <c r="V81" s="38"/>
    </row>
    <row r="82" spans="1:22" ht="21.75" hidden="1" customHeight="1" x14ac:dyDescent="0.2">
      <c r="A82" s="47"/>
      <c r="B82" s="48"/>
      <c r="C82" s="58"/>
      <c r="D82" s="59"/>
      <c r="E82" s="59"/>
      <c r="F82" s="58"/>
      <c r="G82" s="59"/>
      <c r="H82" s="59"/>
      <c r="I82" s="59"/>
      <c r="J82" s="59"/>
      <c r="K82" s="60"/>
      <c r="L82" s="88"/>
      <c r="M82" s="89"/>
      <c r="N82" s="90"/>
      <c r="O82" s="94"/>
      <c r="P82" s="95"/>
      <c r="Q82" s="96"/>
      <c r="R82" s="100"/>
      <c r="S82" s="101"/>
      <c r="T82" s="102"/>
      <c r="U82" s="39"/>
      <c r="V82" s="40"/>
    </row>
    <row r="83" spans="1:22" ht="27.75" hidden="1" customHeight="1" x14ac:dyDescent="0.2">
      <c r="A83" s="4" t="s">
        <v>11</v>
      </c>
      <c r="B83" s="4" t="s">
        <v>31</v>
      </c>
      <c r="C83" s="4" t="s">
        <v>32</v>
      </c>
      <c r="D83" s="4" t="s">
        <v>33</v>
      </c>
    </row>
    <row r="84" spans="1:22" ht="15" hidden="1" customHeight="1" x14ac:dyDescent="0.2">
      <c r="A84" s="7" t="s">
        <v>14</v>
      </c>
      <c r="B84" s="9">
        <v>0</v>
      </c>
      <c r="C84" s="9">
        <v>0</v>
      </c>
      <c r="D84" s="10" t="e">
        <f>B84/C84</f>
        <v>#DIV/0!</v>
      </c>
    </row>
    <row r="85" spans="1:22" ht="15" hidden="1" customHeight="1" x14ac:dyDescent="0.2">
      <c r="A85" s="7" t="s">
        <v>34</v>
      </c>
      <c r="B85" s="9">
        <v>0</v>
      </c>
      <c r="C85" s="9">
        <v>0</v>
      </c>
      <c r="D85" s="10" t="e">
        <f t="shared" ref="D85:D92" si="2">B85/C85</f>
        <v>#DIV/0!</v>
      </c>
    </row>
    <row r="86" spans="1:22" ht="15" hidden="1" customHeight="1" x14ac:dyDescent="0.2">
      <c r="A86" s="7" t="s">
        <v>16</v>
      </c>
      <c r="B86" s="9">
        <v>0</v>
      </c>
      <c r="C86" s="9">
        <v>0</v>
      </c>
      <c r="D86" s="10" t="e">
        <f t="shared" si="2"/>
        <v>#DIV/0!</v>
      </c>
    </row>
    <row r="87" spans="1:22" ht="15" hidden="1" customHeight="1" x14ac:dyDescent="0.2">
      <c r="A87" s="7" t="s">
        <v>17</v>
      </c>
      <c r="B87" s="9">
        <v>0</v>
      </c>
      <c r="C87" s="9">
        <v>0</v>
      </c>
      <c r="D87" s="10" t="e">
        <f t="shared" si="2"/>
        <v>#DIV/0!</v>
      </c>
    </row>
    <row r="88" spans="1:22" ht="15" hidden="1" customHeight="1" x14ac:dyDescent="0.2">
      <c r="A88" s="7" t="s">
        <v>18</v>
      </c>
      <c r="B88" s="9">
        <v>0</v>
      </c>
      <c r="C88" s="9">
        <v>0</v>
      </c>
      <c r="D88" s="10" t="e">
        <f t="shared" si="2"/>
        <v>#DIV/0!</v>
      </c>
    </row>
    <row r="89" spans="1:22" ht="15" hidden="1" customHeight="1" x14ac:dyDescent="0.2">
      <c r="A89" s="7" t="s">
        <v>19</v>
      </c>
      <c r="B89" s="9">
        <v>0</v>
      </c>
      <c r="C89" s="9">
        <v>0</v>
      </c>
      <c r="D89" s="10" t="e">
        <f t="shared" si="2"/>
        <v>#DIV/0!</v>
      </c>
    </row>
    <row r="90" spans="1:22" ht="15" hidden="1" customHeight="1" x14ac:dyDescent="0.2">
      <c r="A90" s="7" t="s">
        <v>20</v>
      </c>
      <c r="B90" s="9">
        <v>0</v>
      </c>
      <c r="C90" s="9">
        <v>0</v>
      </c>
      <c r="D90" s="10" t="e">
        <f t="shared" si="2"/>
        <v>#DIV/0!</v>
      </c>
    </row>
    <row r="91" spans="1:22" ht="15" hidden="1" customHeight="1" x14ac:dyDescent="0.2">
      <c r="A91" s="7" t="s">
        <v>21</v>
      </c>
      <c r="B91" s="9">
        <v>0</v>
      </c>
      <c r="C91" s="9">
        <v>0</v>
      </c>
      <c r="D91" s="10" t="e">
        <f t="shared" si="2"/>
        <v>#DIV/0!</v>
      </c>
    </row>
    <row r="92" spans="1:22" ht="15" hidden="1" customHeight="1" x14ac:dyDescent="0.2">
      <c r="A92" s="7" t="s">
        <v>22</v>
      </c>
      <c r="B92" s="9">
        <v>0</v>
      </c>
      <c r="C92" s="9">
        <v>0</v>
      </c>
      <c r="D92" s="10" t="e">
        <f t="shared" si="2"/>
        <v>#DIV/0!</v>
      </c>
    </row>
    <row r="93" spans="1:22" ht="15" hidden="1" customHeight="1" x14ac:dyDescent="0.2">
      <c r="A93" s="7" t="s">
        <v>35</v>
      </c>
      <c r="B93" s="9">
        <v>0</v>
      </c>
      <c r="C93" s="9">
        <f>SUM(C84:C92)</f>
        <v>0</v>
      </c>
      <c r="D93" s="10">
        <v>0</v>
      </c>
    </row>
    <row r="94" spans="1:22" ht="15" hidden="1" customHeight="1" x14ac:dyDescent="0.2">
      <c r="A94" s="32" t="s">
        <v>26</v>
      </c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</row>
    <row r="95" spans="1:22" ht="15" hidden="1" customHeight="1" x14ac:dyDescent="0.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</row>
    <row r="96" spans="1:22" ht="15" hidden="1" customHeight="1" x14ac:dyDescent="0.2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</row>
    <row r="97" spans="1:22" ht="15" hidden="1" customHeight="1" x14ac:dyDescent="0.2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</row>
    <row r="98" spans="1:22" ht="15" hidden="1" customHeight="1" x14ac:dyDescent="0.2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</row>
    <row r="99" spans="1:22" ht="1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 ht="27.75" customHeight="1" x14ac:dyDescent="0.2">
      <c r="A100" s="22" t="s">
        <v>0</v>
      </c>
      <c r="B100" s="24"/>
      <c r="C100" s="22" t="s">
        <v>1</v>
      </c>
      <c r="D100" s="23"/>
      <c r="E100" s="24"/>
      <c r="F100" s="22" t="s">
        <v>2</v>
      </c>
      <c r="G100" s="23"/>
      <c r="H100" s="23"/>
      <c r="I100" s="23"/>
      <c r="J100" s="23"/>
      <c r="K100" s="24"/>
      <c r="L100" s="25" t="s">
        <v>3</v>
      </c>
      <c r="M100" s="26"/>
      <c r="N100" s="27"/>
      <c r="O100" s="22" t="s">
        <v>4</v>
      </c>
      <c r="P100" s="23"/>
      <c r="Q100" s="24"/>
      <c r="R100" s="42" t="s">
        <v>5</v>
      </c>
      <c r="S100" s="43"/>
      <c r="T100" s="44"/>
      <c r="U100" s="25" t="s">
        <v>6</v>
      </c>
      <c r="V100" s="27"/>
    </row>
    <row r="101" spans="1:22" ht="23.25" customHeight="1" x14ac:dyDescent="0.2">
      <c r="A101" s="61" t="s">
        <v>38</v>
      </c>
      <c r="B101" s="62"/>
      <c r="C101" s="45" t="s">
        <v>39</v>
      </c>
      <c r="D101" s="65"/>
      <c r="E101" s="46"/>
      <c r="F101" s="52" t="s">
        <v>40</v>
      </c>
      <c r="G101" s="53"/>
      <c r="H101" s="53"/>
      <c r="I101" s="53"/>
      <c r="J101" s="53"/>
      <c r="K101" s="54"/>
      <c r="L101" s="67" t="s">
        <v>10</v>
      </c>
      <c r="M101" s="68"/>
      <c r="N101" s="69"/>
      <c r="O101" s="73">
        <v>3</v>
      </c>
      <c r="P101" s="74"/>
      <c r="Q101" s="75"/>
      <c r="R101" s="79">
        <f>+B110</f>
        <v>0</v>
      </c>
      <c r="S101" s="80"/>
      <c r="T101" s="81"/>
      <c r="U101" s="33">
        <v>42193</v>
      </c>
      <c r="V101" s="34"/>
    </row>
    <row r="102" spans="1:22" ht="23.25" customHeight="1" x14ac:dyDescent="0.2">
      <c r="A102" s="63"/>
      <c r="B102" s="64"/>
      <c r="C102" s="47"/>
      <c r="D102" s="66"/>
      <c r="E102" s="48"/>
      <c r="F102" s="58"/>
      <c r="G102" s="59"/>
      <c r="H102" s="59"/>
      <c r="I102" s="59"/>
      <c r="J102" s="59"/>
      <c r="K102" s="60"/>
      <c r="L102" s="70"/>
      <c r="M102" s="71"/>
      <c r="N102" s="72"/>
      <c r="O102" s="76"/>
      <c r="P102" s="77"/>
      <c r="Q102" s="78"/>
      <c r="R102" s="82"/>
      <c r="S102" s="83"/>
      <c r="T102" s="84"/>
      <c r="U102" s="35"/>
      <c r="V102" s="36"/>
    </row>
    <row r="103" spans="1:22" ht="34.5" customHeight="1" x14ac:dyDescent="0.2">
      <c r="A103" s="15" t="s">
        <v>11</v>
      </c>
      <c r="B103" s="15" t="s">
        <v>41</v>
      </c>
      <c r="C103" s="15" t="s">
        <v>42</v>
      </c>
    </row>
    <row r="104" spans="1:22" ht="15" customHeight="1" x14ac:dyDescent="0.2">
      <c r="A104" s="13" t="s">
        <v>44</v>
      </c>
      <c r="B104" s="14">
        <v>0</v>
      </c>
      <c r="C104" s="14">
        <v>3</v>
      </c>
    </row>
    <row r="105" spans="1:22" ht="15" customHeight="1" x14ac:dyDescent="0.2">
      <c r="A105" s="13" t="s">
        <v>45</v>
      </c>
      <c r="B105" s="14">
        <v>3</v>
      </c>
      <c r="C105" s="14">
        <v>3</v>
      </c>
    </row>
    <row r="106" spans="1:22" ht="15" customHeight="1" x14ac:dyDescent="0.2">
      <c r="A106" s="13" t="s">
        <v>46</v>
      </c>
      <c r="B106" s="14">
        <v>0</v>
      </c>
      <c r="C106" s="14">
        <v>3</v>
      </c>
    </row>
    <row r="107" spans="1:22" ht="15" customHeight="1" x14ac:dyDescent="0.2">
      <c r="A107" s="13" t="s">
        <v>14</v>
      </c>
      <c r="B107" s="14">
        <v>0</v>
      </c>
      <c r="C107" s="14">
        <v>3</v>
      </c>
    </row>
    <row r="108" spans="1:22" ht="15" customHeight="1" x14ac:dyDescent="0.2">
      <c r="A108" s="13" t="s">
        <v>15</v>
      </c>
      <c r="B108" s="14">
        <v>2</v>
      </c>
      <c r="C108" s="14">
        <v>3</v>
      </c>
    </row>
    <row r="109" spans="1:22" ht="15" customHeight="1" x14ac:dyDescent="0.2">
      <c r="A109" s="13" t="s">
        <v>16</v>
      </c>
      <c r="B109" s="14">
        <v>2</v>
      </c>
      <c r="C109" s="14">
        <v>3</v>
      </c>
    </row>
    <row r="110" spans="1:22" ht="15" customHeight="1" x14ac:dyDescent="0.2">
      <c r="A110" s="13" t="s">
        <v>17</v>
      </c>
      <c r="B110" s="14">
        <v>0</v>
      </c>
      <c r="C110" s="14">
        <v>3</v>
      </c>
    </row>
    <row r="111" spans="1:22" ht="15" customHeight="1" x14ac:dyDescent="0.2">
      <c r="A111" s="13"/>
      <c r="B111" s="14"/>
      <c r="C111" s="14"/>
    </row>
    <row r="112" spans="1:22" ht="15" customHeight="1" x14ac:dyDescent="0.2">
      <c r="A112" s="13"/>
      <c r="B112" s="14"/>
      <c r="C112" s="14"/>
    </row>
    <row r="113" spans="1:22" ht="15" customHeight="1" x14ac:dyDescent="0.2">
      <c r="A113" s="13"/>
      <c r="B113" s="14"/>
      <c r="C113" s="14"/>
    </row>
    <row r="114" spans="1:22" ht="15" customHeight="1" x14ac:dyDescent="0.2">
      <c r="A114" s="13" t="s">
        <v>43</v>
      </c>
      <c r="B114" s="14">
        <f>SUM(B104:B113)</f>
        <v>7</v>
      </c>
      <c r="C114" s="14">
        <f>SUM(C104:C113)</f>
        <v>21</v>
      </c>
    </row>
    <row r="115" spans="1:22" ht="15" customHeight="1" x14ac:dyDescent="0.2">
      <c r="A115" s="20"/>
      <c r="B115" s="21"/>
      <c r="C115" s="21"/>
    </row>
    <row r="116" spans="1:22" ht="15" customHeight="1" x14ac:dyDescent="0.2">
      <c r="A116" s="20"/>
      <c r="B116" s="21"/>
      <c r="C116" s="21"/>
    </row>
    <row r="117" spans="1:22" ht="15" customHeight="1" x14ac:dyDescent="0.2">
      <c r="A117" s="49" t="s">
        <v>26</v>
      </c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1"/>
    </row>
    <row r="118" spans="1:22" ht="15" customHeight="1" x14ac:dyDescent="0.2">
      <c r="A118" s="52" t="s">
        <v>49</v>
      </c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4"/>
    </row>
    <row r="119" spans="1:22" ht="15" customHeight="1" x14ac:dyDescent="0.2">
      <c r="A119" s="55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7"/>
    </row>
    <row r="120" spans="1:22" ht="15" customHeight="1" x14ac:dyDescent="0.2">
      <c r="A120" s="55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7"/>
    </row>
    <row r="121" spans="1:22" ht="15" customHeight="1" x14ac:dyDescent="0.2">
      <c r="A121" s="5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60"/>
    </row>
  </sheetData>
  <mergeCells count="86">
    <mergeCell ref="A75:V78"/>
    <mergeCell ref="U1:V1"/>
    <mergeCell ref="A2:B3"/>
    <mergeCell ref="C2:E3"/>
    <mergeCell ref="F2:K3"/>
    <mergeCell ref="L2:N3"/>
    <mergeCell ref="O2:Q3"/>
    <mergeCell ref="R2:T3"/>
    <mergeCell ref="U2:V3"/>
    <mergeCell ref="A1:B1"/>
    <mergeCell ref="C1:E1"/>
    <mergeCell ref="F1:K1"/>
    <mergeCell ref="L1:N1"/>
    <mergeCell ref="O1:Q1"/>
    <mergeCell ref="R1:T1"/>
    <mergeCell ref="A23:V23"/>
    <mergeCell ref="A24:V30"/>
    <mergeCell ref="A16:C16"/>
    <mergeCell ref="A17:C17"/>
    <mergeCell ref="A18:C18"/>
    <mergeCell ref="A19:C19"/>
    <mergeCell ref="A20:C20"/>
    <mergeCell ref="A21:C21"/>
    <mergeCell ref="A32:B32"/>
    <mergeCell ref="C32:E32"/>
    <mergeCell ref="F32:K32"/>
    <mergeCell ref="L32:N32"/>
    <mergeCell ref="O32:Q32"/>
    <mergeCell ref="A33:B34"/>
    <mergeCell ref="C33:E34"/>
    <mergeCell ref="F33:K34"/>
    <mergeCell ref="L33:N34"/>
    <mergeCell ref="O33:Q34"/>
    <mergeCell ref="L57:N58"/>
    <mergeCell ref="O57:Q58"/>
    <mergeCell ref="R57:T58"/>
    <mergeCell ref="U57:V58"/>
    <mergeCell ref="U32:V32"/>
    <mergeCell ref="R33:T34"/>
    <mergeCell ref="U33:V34"/>
    <mergeCell ref="R32:T32"/>
    <mergeCell ref="F81:K82"/>
    <mergeCell ref="L81:N82"/>
    <mergeCell ref="O81:Q82"/>
    <mergeCell ref="R81:T82"/>
    <mergeCell ref="A49:V49"/>
    <mergeCell ref="A50:V53"/>
    <mergeCell ref="A80:B80"/>
    <mergeCell ref="C80:E80"/>
    <mergeCell ref="F80:K80"/>
    <mergeCell ref="L80:N80"/>
    <mergeCell ref="O80:Q80"/>
    <mergeCell ref="R80:T80"/>
    <mergeCell ref="U80:V80"/>
    <mergeCell ref="A57:B58"/>
    <mergeCell ref="C57:E58"/>
    <mergeCell ref="F57:K58"/>
    <mergeCell ref="A117:V117"/>
    <mergeCell ref="A118:V121"/>
    <mergeCell ref="A101:B102"/>
    <mergeCell ref="C101:E102"/>
    <mergeCell ref="F101:K102"/>
    <mergeCell ref="L101:N102"/>
    <mergeCell ref="O101:Q102"/>
    <mergeCell ref="R101:T102"/>
    <mergeCell ref="U56:V56"/>
    <mergeCell ref="A74:V74"/>
    <mergeCell ref="U101:V102"/>
    <mergeCell ref="U81:V82"/>
    <mergeCell ref="A94:V94"/>
    <mergeCell ref="A95:V98"/>
    <mergeCell ref="A100:B100"/>
    <mergeCell ref="C100:E100"/>
    <mergeCell ref="F100:K100"/>
    <mergeCell ref="L100:N100"/>
    <mergeCell ref="O100:Q100"/>
    <mergeCell ref="R100:T100"/>
    <mergeCell ref="U100:V100"/>
    <mergeCell ref="A81:B82"/>
    <mergeCell ref="A56:B56"/>
    <mergeCell ref="C81:E82"/>
    <mergeCell ref="C56:E56"/>
    <mergeCell ref="F56:K56"/>
    <mergeCell ref="L56:N56"/>
    <mergeCell ref="O56:Q56"/>
    <mergeCell ref="R56:T56"/>
  </mergeCells>
  <pageMargins left="0.25" right="0.25" top="0.6428571428571429" bottom="0.75" header="0.17857142857142858" footer="0.3"/>
  <pageSetup orientation="landscape" r:id="rId1"/>
  <headerFooter>
    <oddHeader>&amp;C&amp;12INDICADORES DE GESTION: 
PROCESO DE GESTION COMERCIAL</oddHeader>
    <oddFooter>&amp;L&amp;"Niagara Solid,Normal"Líder del Proceso: María Isabel Escobar Cardenal
Jefe de Gestión de Ventas Nacionales&amp;R&amp;"Niagara Solid,Normal"Elaborado por: Elizabeth Quintero Gomez
Jefe de Gestión Administrativa - Agencia Cali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OCTUBRE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AuxBucaramanga</dc:creator>
  <cp:lastModifiedBy>CONTACT CENTER 2</cp:lastModifiedBy>
  <dcterms:created xsi:type="dcterms:W3CDTF">2015-01-05T15:48:37Z</dcterms:created>
  <dcterms:modified xsi:type="dcterms:W3CDTF">2015-12-30T21:31:13Z</dcterms:modified>
</cp:coreProperties>
</file>