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Control Lines" sheetId="1" r:id="rId1"/>
    <sheet name="Test Programs" sheetId="3" r:id="rId2"/>
    <sheet name="Animations" sheetId="4" r:id="rId3"/>
    <sheet name="Magnitude comparison instr" sheetId="5" r:id="rId4"/>
    <sheet name="Printable version" sheetId="6" r:id="rId5"/>
  </sheets>
  <calcPr calcId="162913"/>
  <fileRecoveryPr autoRecover="0"/>
</workbook>
</file>

<file path=xl/calcChain.xml><?xml version="1.0" encoding="utf-8"?>
<calcChain xmlns="http://schemas.openxmlformats.org/spreadsheetml/2006/main">
  <c r="AP49" i="1" l="1"/>
  <c r="AO49" i="1"/>
  <c r="AN49" i="1"/>
  <c r="AM49" i="1"/>
  <c r="AP48" i="1"/>
  <c r="AO48" i="1"/>
  <c r="AN48" i="1"/>
  <c r="AM48" i="1"/>
  <c r="AP47" i="1"/>
  <c r="AO47" i="1"/>
  <c r="AN47" i="1"/>
  <c r="AM47" i="1"/>
  <c r="AP46" i="1"/>
  <c r="AO46" i="1"/>
  <c r="AN46" i="1"/>
  <c r="AM46" i="1"/>
  <c r="AP45" i="1"/>
  <c r="AO45" i="1"/>
  <c r="AN45" i="1"/>
  <c r="AM45" i="1"/>
  <c r="AP44" i="1"/>
  <c r="AO44" i="1"/>
  <c r="AN44" i="1"/>
  <c r="AM44" i="1"/>
  <c r="AP43" i="1"/>
  <c r="AO43" i="1"/>
  <c r="AN43" i="1"/>
  <c r="AM43" i="1"/>
  <c r="AP42" i="1"/>
  <c r="AO42" i="1"/>
  <c r="AN42" i="1"/>
  <c r="AM42" i="1"/>
  <c r="AP41" i="1"/>
  <c r="AO41" i="1"/>
  <c r="AN41" i="1"/>
  <c r="AM41" i="1"/>
  <c r="AP40" i="1"/>
  <c r="AO40" i="1"/>
  <c r="AN40" i="1"/>
  <c r="AM40" i="1"/>
  <c r="AP39" i="1"/>
  <c r="AO39" i="1"/>
  <c r="AN39" i="1"/>
  <c r="AM39" i="1"/>
  <c r="AP38" i="1"/>
  <c r="AO38" i="1"/>
  <c r="AN38" i="1"/>
  <c r="AM38" i="1"/>
  <c r="AP37" i="1"/>
  <c r="AO37" i="1"/>
  <c r="AN37" i="1"/>
  <c r="AM37" i="1"/>
  <c r="AP20" i="1" l="1"/>
  <c r="AO20" i="1"/>
  <c r="AN20" i="1"/>
  <c r="AM20" i="1"/>
  <c r="AP19" i="1"/>
  <c r="AO19" i="1"/>
  <c r="AN19" i="1"/>
  <c r="AM19" i="1"/>
  <c r="AP18" i="1"/>
  <c r="AO18" i="1"/>
  <c r="AN18" i="1"/>
  <c r="AM18" i="1"/>
  <c r="AP17" i="1"/>
  <c r="AO17" i="1"/>
  <c r="AN17" i="1"/>
  <c r="AM17" i="1"/>
  <c r="AP16" i="1"/>
  <c r="AO16" i="1"/>
  <c r="AN16" i="1"/>
  <c r="AM16" i="1"/>
  <c r="AP15" i="1"/>
  <c r="AO15" i="1"/>
  <c r="AN15" i="1"/>
  <c r="AM15" i="1"/>
  <c r="AP14" i="1"/>
  <c r="AO14" i="1"/>
  <c r="AN14" i="1"/>
  <c r="AM14" i="1"/>
  <c r="AP13" i="1"/>
  <c r="AO13" i="1"/>
  <c r="AN13" i="1"/>
  <c r="AM13" i="1"/>
  <c r="AP12" i="1"/>
  <c r="AO12" i="1"/>
  <c r="AN12" i="1"/>
  <c r="AM12" i="1"/>
  <c r="AP11" i="1"/>
  <c r="AO11" i="1"/>
  <c r="AN11" i="1"/>
  <c r="AM11" i="1"/>
  <c r="AP10" i="1"/>
  <c r="AO10" i="1"/>
  <c r="AN10" i="1"/>
  <c r="AM10" i="1"/>
  <c r="AP9" i="1"/>
  <c r="AO9" i="1"/>
  <c r="AN9" i="1"/>
  <c r="AM9" i="1"/>
  <c r="AP8" i="1"/>
  <c r="AO8" i="1"/>
  <c r="AN8" i="1"/>
  <c r="AM8" i="1"/>
  <c r="AP7" i="1"/>
  <c r="AO7" i="1"/>
  <c r="AN7" i="1"/>
  <c r="AM7" i="1"/>
  <c r="AP6" i="1"/>
  <c r="AO6" i="1"/>
  <c r="AN6" i="1"/>
  <c r="AM6" i="1"/>
  <c r="AP5" i="1"/>
  <c r="AO5" i="1"/>
  <c r="AN5" i="1"/>
  <c r="AM5" i="1"/>
  <c r="AP4" i="1"/>
  <c r="AO4" i="1"/>
  <c r="AN4" i="1"/>
  <c r="AM4" i="1"/>
  <c r="AP3" i="1"/>
  <c r="AO3" i="1"/>
  <c r="AN3" i="1"/>
  <c r="AM3" i="1"/>
  <c r="AN36" i="1"/>
  <c r="AM36" i="1"/>
  <c r="AO36" i="1"/>
  <c r="AP36" i="1"/>
  <c r="AK49" i="1" l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J49" i="1" l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L49" i="1" l="1"/>
  <c r="AI49" i="1"/>
  <c r="AL48" i="1"/>
  <c r="AI48" i="1"/>
  <c r="AL47" i="1"/>
  <c r="AI47" i="1"/>
  <c r="AL46" i="1"/>
  <c r="AI46" i="1"/>
  <c r="AL45" i="1"/>
  <c r="AI45" i="1"/>
  <c r="AL44" i="1"/>
  <c r="AI44" i="1"/>
  <c r="AL43" i="1"/>
  <c r="AI43" i="1"/>
  <c r="AL42" i="1"/>
  <c r="AI42" i="1"/>
  <c r="AL41" i="1"/>
  <c r="AI41" i="1"/>
  <c r="AL40" i="1"/>
  <c r="AI40" i="1"/>
  <c r="AL39" i="1"/>
  <c r="AI39" i="1"/>
  <c r="AL38" i="1"/>
  <c r="AI38" i="1"/>
  <c r="AL37" i="1"/>
  <c r="AI37" i="1"/>
  <c r="AL36" i="1"/>
  <c r="AI36" i="1"/>
  <c r="AL34" i="1"/>
  <c r="AJ34" i="1"/>
  <c r="AI34" i="1"/>
  <c r="AL33" i="1"/>
  <c r="AJ33" i="1"/>
  <c r="AI33" i="1"/>
  <c r="AL32" i="1"/>
  <c r="AJ32" i="1"/>
  <c r="AI32" i="1"/>
  <c r="AL31" i="1"/>
  <c r="AJ31" i="1"/>
  <c r="AI31" i="1"/>
  <c r="AL30" i="1"/>
  <c r="AJ30" i="1"/>
  <c r="AI30" i="1"/>
  <c r="AL29" i="1"/>
  <c r="AJ29" i="1"/>
  <c r="AI29" i="1"/>
  <c r="AL28" i="1"/>
  <c r="AJ28" i="1"/>
  <c r="AI28" i="1"/>
  <c r="AL27" i="1"/>
  <c r="AJ27" i="1"/>
  <c r="AI27" i="1"/>
  <c r="AL26" i="1"/>
  <c r="AJ26" i="1"/>
  <c r="AI26" i="1"/>
  <c r="AL25" i="1"/>
  <c r="AJ25" i="1"/>
  <c r="AI25" i="1"/>
  <c r="AL24" i="1"/>
  <c r="AJ24" i="1"/>
  <c r="AI24" i="1"/>
  <c r="AL23" i="1"/>
  <c r="AJ23" i="1"/>
  <c r="AI23" i="1"/>
  <c r="AL22" i="1"/>
  <c r="AJ22" i="1"/>
  <c r="AI22" i="1"/>
  <c r="AL21" i="1"/>
  <c r="AJ21" i="1"/>
  <c r="AI21" i="1"/>
  <c r="AL20" i="1"/>
  <c r="AI20" i="1"/>
  <c r="AL19" i="1"/>
  <c r="AI19" i="1"/>
  <c r="AL18" i="1"/>
  <c r="AI18" i="1"/>
  <c r="AL17" i="1"/>
  <c r="AI17" i="1"/>
  <c r="AL16" i="1"/>
  <c r="AI16" i="1"/>
  <c r="AL15" i="1"/>
  <c r="AI15" i="1"/>
  <c r="AL14" i="1"/>
  <c r="AI14" i="1"/>
  <c r="AL13" i="1"/>
  <c r="AI13" i="1"/>
  <c r="AL12" i="1"/>
  <c r="AI12" i="1"/>
  <c r="AL11" i="1"/>
  <c r="AI11" i="1"/>
  <c r="AL10" i="1"/>
  <c r="AI10" i="1"/>
  <c r="AL9" i="1"/>
  <c r="AI9" i="1"/>
  <c r="AL8" i="1"/>
  <c r="AI8" i="1"/>
  <c r="AL7" i="1"/>
  <c r="AI7" i="1"/>
  <c r="AL6" i="1"/>
  <c r="AI6" i="1"/>
  <c r="AL5" i="1"/>
  <c r="AI5" i="1"/>
  <c r="AL4" i="1"/>
  <c r="AI4" i="1"/>
  <c r="AU3" i="1"/>
  <c r="AL3" i="1"/>
  <c r="AI3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9" i="3" l="1"/>
  <c r="V401" i="3"/>
  <c r="V395" i="3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20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G49" i="1"/>
  <c r="AF49" i="1"/>
  <c r="AE49" i="1"/>
  <c r="B49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48" i="1"/>
  <c r="AF48" i="1"/>
  <c r="AE48" i="1"/>
  <c r="B48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7" i="1"/>
  <c r="AF47" i="1"/>
  <c r="AE47" i="1"/>
  <c r="B47" i="1"/>
  <c r="AG16" i="1"/>
  <c r="AF16" i="1"/>
  <c r="AE16" i="1"/>
  <c r="AG15" i="1"/>
  <c r="AF15" i="1"/>
  <c r="AE15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6" i="1"/>
  <c r="AF46" i="1"/>
  <c r="AE46" i="1"/>
  <c r="B46" i="1"/>
  <c r="V299" i="3" l="1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0" i="4"/>
  <c r="D8" i="4" s="1"/>
  <c r="B11" i="4"/>
  <c r="C11" i="4" s="1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12" i="1"/>
  <c r="AF12" i="1"/>
  <c r="AE12" i="1"/>
  <c r="AG19" i="1"/>
  <c r="AF19" i="1"/>
  <c r="AE19" i="1"/>
  <c r="AG18" i="1"/>
  <c r="AF18" i="1"/>
  <c r="AE18" i="1"/>
  <c r="AG17" i="1"/>
  <c r="AF17" i="1"/>
  <c r="AE17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20" i="1"/>
  <c r="AF20" i="1"/>
  <c r="AE20" i="1"/>
  <c r="AG14" i="1"/>
  <c r="AF14" i="1"/>
  <c r="AE14" i="1"/>
  <c r="AG13" i="1"/>
  <c r="AF13" i="1"/>
  <c r="AE13" i="1"/>
  <c r="AG11" i="1"/>
  <c r="AF11" i="1"/>
  <c r="AE11" i="1"/>
  <c r="AG10" i="1"/>
  <c r="AF10" i="1"/>
  <c r="AE10" i="1"/>
  <c r="AG9" i="1"/>
  <c r="AF9" i="1"/>
  <c r="AE9" i="1"/>
  <c r="AG8" i="1"/>
  <c r="AF8" i="1"/>
  <c r="AE8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3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 shapeId="0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<sst xmlns="http://schemas.openxmlformats.org/spreadsheetml/2006/main" count="1023" uniqueCount="432">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</sst>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textRotation="90"/>
    </xf>
    <xf numFmtId="0" fontId="11" fillId="3" borderId="3" xfId="0" applyFont="1" applyFill="1" applyBorder="1" applyAlignment="1">
      <alignment textRotation="90"/>
    </xf>
    <xf numFmtId="0" fontId="4" fillId="3" borderId="3" xfId="0" applyFont="1" applyFill="1" applyBorder="1" applyAlignment="1">
      <alignment textRotation="90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  <xf numFmtId="0" fontId="0" fillId="0" borderId="0" xfId="0" applyAlignment="1"/>
    <xf numFmtId="0" fontId="10" fillId="0" borderId="3" xfId="0" applyFont="1" applyBorder="1" applyAlignment="1"/>
    <xf numFmtId="0" fontId="10" fillId="0" borderId="9" xfId="0" applyFont="1" applyBorder="1" applyAlignment="1"/>
    <xf numFmtId="0" fontId="10" fillId="2" borderId="3" xfId="0" applyFont="1" applyFill="1" applyBorder="1" applyAlignment="1"/>
    <xf numFmtId="0" fontId="10" fillId="2" borderId="9" xfId="0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59"/>
  <sheetViews>
    <sheetView tabSelected="1" zoomScale="80" zoomScaleNormal="80" workbookViewId="0">
      <pane ySplit="2" topLeftCell="A6" activePane="bottomLeft" state="frozen"/>
      <selection pane="bottomLeft" activeCell="AO52" sqref="AO52"/>
    </sheetView>
  </sheetViews>
  <sheetFormatPr defaultColWidth="8.85546875" defaultRowHeight="15" x14ac:dyDescent="0.25"/>
  <cols>
    <col min="1" max="1" width="7.85546875" style="29" bestFit="1" customWidth="1"/>
    <col min="2" max="2" width="7.85546875" style="29" customWidth="1"/>
    <col min="3" max="3" width="22.140625" style="30" bestFit="1" customWidth="1"/>
    <col min="4" max="29" width="3.28515625" style="31" customWidth="1"/>
    <col min="30" max="30" width="5.85546875" style="50" customWidth="1"/>
    <col min="31" max="34" width="5.85546875" style="31" customWidth="1"/>
    <col min="35" max="35" width="5.85546875" style="50" customWidth="1"/>
    <col min="36" max="37" width="5.85546875" style="31" customWidth="1"/>
    <col min="38" max="38" width="5.5703125" style="31" customWidth="1"/>
    <col min="39" max="42" width="9.85546875" style="31" bestFit="1" customWidth="1"/>
    <col min="43" max="16384" width="8.85546875" style="31"/>
  </cols>
  <sheetData>
    <row r="1" spans="1:50" s="71" customFormat="1" x14ac:dyDescent="0.25">
      <c r="C1" s="72"/>
      <c r="D1" s="71">
        <v>25</v>
      </c>
      <c r="E1" s="71">
        <v>24</v>
      </c>
      <c r="F1" s="73">
        <v>23</v>
      </c>
      <c r="G1" s="74">
        <v>22</v>
      </c>
      <c r="H1" s="74">
        <v>21</v>
      </c>
      <c r="I1" s="74">
        <v>20</v>
      </c>
      <c r="J1" s="74">
        <v>19</v>
      </c>
      <c r="K1" s="74">
        <v>18</v>
      </c>
      <c r="L1" s="74">
        <v>17</v>
      </c>
      <c r="M1" s="75">
        <v>16</v>
      </c>
      <c r="N1" s="76">
        <v>15</v>
      </c>
      <c r="O1" s="77">
        <v>14</v>
      </c>
      <c r="P1" s="77">
        <v>13</v>
      </c>
      <c r="Q1" s="77">
        <v>12</v>
      </c>
      <c r="R1" s="77">
        <v>11</v>
      </c>
      <c r="S1" s="77">
        <v>10</v>
      </c>
      <c r="T1" s="77">
        <v>9</v>
      </c>
      <c r="U1" s="78">
        <v>8</v>
      </c>
      <c r="V1" s="73">
        <v>7</v>
      </c>
      <c r="W1" s="74">
        <v>6</v>
      </c>
      <c r="X1" s="74">
        <v>5</v>
      </c>
      <c r="Y1" s="74">
        <v>4</v>
      </c>
      <c r="Z1" s="74">
        <v>3</v>
      </c>
      <c r="AA1" s="74">
        <v>2</v>
      </c>
      <c r="AB1" s="74">
        <v>1</v>
      </c>
      <c r="AC1" s="75">
        <v>0</v>
      </c>
      <c r="AD1" s="71">
        <v>3</v>
      </c>
      <c r="AE1" s="71">
        <v>2</v>
      </c>
      <c r="AF1" s="71">
        <v>1</v>
      </c>
      <c r="AG1" s="71">
        <v>0</v>
      </c>
      <c r="AI1" s="71">
        <v>3</v>
      </c>
      <c r="AJ1" s="71">
        <v>2</v>
      </c>
      <c r="AK1" s="71">
        <v>1</v>
      </c>
      <c r="AL1" s="71">
        <v>0</v>
      </c>
      <c r="AM1" s="71">
        <v>3</v>
      </c>
      <c r="AN1" s="71">
        <v>2</v>
      </c>
      <c r="AO1" s="71">
        <v>1</v>
      </c>
      <c r="AP1" s="71">
        <v>0</v>
      </c>
    </row>
    <row r="2" spans="1:50" s="30" customFormat="1" ht="131.25" x14ac:dyDescent="0.25">
      <c r="A2" s="55" t="s">
        <v>159</v>
      </c>
      <c r="B2" s="55" t="s">
        <v>201</v>
      </c>
      <c r="C2" s="56" t="s">
        <v>62</v>
      </c>
      <c r="D2" s="57" t="s">
        <v>397</v>
      </c>
      <c r="E2" s="57" t="s">
        <v>384</v>
      </c>
      <c r="F2" s="57" t="s">
        <v>1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58" t="s">
        <v>15</v>
      </c>
      <c r="M2" s="58" t="s">
        <v>45</v>
      </c>
      <c r="N2" s="58" t="s">
        <v>11</v>
      </c>
      <c r="O2" s="58" t="s">
        <v>12</v>
      </c>
      <c r="P2" s="58" t="s">
        <v>13</v>
      </c>
      <c r="Q2" s="58" t="s">
        <v>92</v>
      </c>
      <c r="R2" s="58" t="s">
        <v>157</v>
      </c>
      <c r="S2" s="58" t="s">
        <v>156</v>
      </c>
      <c r="T2" s="58" t="s">
        <v>20</v>
      </c>
      <c r="U2" s="58" t="s">
        <v>21</v>
      </c>
      <c r="V2" s="58" t="s">
        <v>98</v>
      </c>
      <c r="W2" s="59" t="s">
        <v>332</v>
      </c>
      <c r="X2" s="58" t="s">
        <v>32</v>
      </c>
      <c r="Y2" s="58" t="s">
        <v>33</v>
      </c>
      <c r="Z2" s="58" t="s">
        <v>34</v>
      </c>
      <c r="AA2" s="58" t="s">
        <v>35</v>
      </c>
      <c r="AB2" s="58" t="s">
        <v>36</v>
      </c>
      <c r="AC2" s="58" t="s">
        <v>37</v>
      </c>
      <c r="AD2" s="80" t="s">
        <v>429</v>
      </c>
      <c r="AE2" s="81"/>
      <c r="AF2" s="81"/>
      <c r="AG2" s="82"/>
      <c r="AH2" s="60"/>
      <c r="AI2" s="80" t="s">
        <v>430</v>
      </c>
      <c r="AJ2" s="81"/>
      <c r="AK2" s="81"/>
      <c r="AL2" s="82"/>
      <c r="AM2" s="60"/>
      <c r="AN2" s="60"/>
      <c r="AO2" s="60"/>
      <c r="AP2" s="60"/>
    </row>
    <row r="3" spans="1:50" x14ac:dyDescent="0.25">
      <c r="A3" s="61">
        <v>0</v>
      </c>
      <c r="B3" s="61" t="str">
        <f>"0x" &amp; DEC2HEX(A3)</f>
        <v>0x0</v>
      </c>
      <c r="C3" s="62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34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29" t="s">
        <v>14</v>
      </c>
      <c r="AD3" s="51" t="str">
        <f t="shared" ref="AD3:AD16" si="0">BIN2HEX("000000" &amp; D3 &amp;E3, 2)</f>
        <v>00</v>
      </c>
      <c r="AE3" s="35" t="str">
        <f t="shared" ref="AE3:AE14" si="1">BIN2HEX(IF(F3="x", 0, F3) &amp; IF(G3="x", 0, G3) &amp; IF(H3="x", 0, H3) &amp; IF(I3="x", 0, I3) &amp; IF(J3="x", 0, J3) &amp; IF(K3="x", 0, K3) &amp; IF(L3="x", 0, L3) &amp; IF(M3="x", 0, M3), 2)</f>
        <v>00</v>
      </c>
      <c r="AF3" s="35" t="str">
        <f t="shared" ref="AF3:AF14" si="2">BIN2HEX(IF(N3="x", 0, N3) &amp; IF(O3="x", 0, O3) &amp; IF(P3="x", 0, P3) &amp; IF(Q3="x", 0, Q3) &amp;  IF(R3="x", 0, R3) &amp; IF(S3="x", 0, S3) &amp; IF(T3="x", 0, T3) &amp; IF(U3="x", 0, U3), 2)</f>
        <v>00</v>
      </c>
      <c r="AG3" s="32" t="str">
        <f t="shared" ref="AG3:AG14" si="3">BIN2HEX(IF(V3="x", 0, V3) &amp; IF(W3="x", 0, W3) &amp; IF(X3="x", 0, X3) &amp; IF(Y3="x", 0, Y3) &amp; IF(Z3="x", 0, Z3) &amp; IF(AA3="x", 0, AA3) &amp; IF(AB3="x", 0, AB3) &amp; IF(AC3="x", 0, AC3), 2)</f>
        <v>00</v>
      </c>
      <c r="AH3" s="35"/>
      <c r="AI3" s="51" t="str">
        <f>BIN2HEX("000000" &amp; D3 &amp;E3, 2)</f>
        <v>00</v>
      </c>
      <c r="AJ3" s="35" t="str">
        <f>BIN2HEX(IF(F3="x", 1, 1-F3) &amp; IF(G3="x", 0, G3) &amp; IF(H3="x", 1, 1-H3) &amp; IF(I3="x", 0, I3) &amp; IF(J3="x", 0, J3) &amp; IF(K3="x", 0, K3) &amp; IF(L3="x", 1, 1-L3) &amp; IF(M3="x", 0, M3), 2)</f>
        <v>A2</v>
      </c>
      <c r="AK3" s="35" t="str">
        <f>BIN2HEX(IF(N3="x", 0, N3) &amp; IF(O3="x", 0, O3) &amp; IF(P3="x", 0, P3) &amp; IF(Q3="x", 0, Q3) &amp;  IF(R3="x", 0, R3) &amp; IF(S3="x", 1, 1-S3) &amp; IF(T3="x", 0, T3) &amp; IF(U3="x", 0, U3), 2)</f>
        <v>04</v>
      </c>
      <c r="AL3" s="36" t="str">
        <f>BIN2HEX(IF(V3="x", 0, V3) &amp; IF(W3="x", 0, W3) &amp; IF(X3="x", 0, X3) &amp; IF(Y3="x", 0, Y3) &amp; IF(Z3="x", 0, Z3) &amp; IF(AA3="x", 0, AA3) &amp; IF(AB3="x", 0, AB3) &amp; IF(AC3="x", 0, AC3), 2)</f>
        <v>00</v>
      </c>
      <c r="AM3" s="35" t="str">
        <f t="shared" ref="AM3:AM20" si="4">HEX2BIN(AI3, 8)</f>
        <v>00000000</v>
      </c>
      <c r="AN3" s="35" t="str">
        <f t="shared" ref="AN3:AN20" si="5">HEX2BIN(AJ3, 8)</f>
        <v>10100010</v>
      </c>
      <c r="AO3" s="35" t="str">
        <f t="shared" ref="AO3:AO20" si="6">HEX2BIN(AK3, 8)</f>
        <v>00000100</v>
      </c>
      <c r="AP3" s="35" t="str">
        <f t="shared" ref="AP3:AP20" si="7">HEX2BIN(AL3, 8)</f>
        <v>00000000</v>
      </c>
      <c r="AT3" s="31">
        <v>1</v>
      </c>
      <c r="AU3" s="31">
        <f>1-AT3</f>
        <v>0</v>
      </c>
      <c r="AV3" s="27" t="s">
        <v>431</v>
      </c>
      <c r="AX3" s="33"/>
    </row>
    <row r="4" spans="1:50" x14ac:dyDescent="0.25">
      <c r="A4" s="61">
        <v>1</v>
      </c>
      <c r="B4" s="61" t="str">
        <f>"0x" &amp; DEC2HEX(A4)</f>
        <v>0x1</v>
      </c>
      <c r="C4" s="62" t="s">
        <v>0</v>
      </c>
      <c r="D4" s="29">
        <v>0</v>
      </c>
      <c r="E4" s="29">
        <v>0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 t="s">
        <v>14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34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29" t="s">
        <v>14</v>
      </c>
      <c r="AD4" s="51" t="str">
        <f t="shared" si="0"/>
        <v>00</v>
      </c>
      <c r="AE4" s="35" t="str">
        <f t="shared" si="1"/>
        <v>C0</v>
      </c>
      <c r="AF4" s="35" t="str">
        <f t="shared" si="2"/>
        <v>00</v>
      </c>
      <c r="AG4" s="36" t="str">
        <f t="shared" si="3"/>
        <v>00</v>
      </c>
      <c r="AH4" s="35"/>
      <c r="AI4" s="51" t="str">
        <f t="shared" ref="AI4:AI49" si="8">BIN2HEX("000000" &amp; D4 &amp;E4, 2)</f>
        <v>00</v>
      </c>
      <c r="AJ4" s="35" t="str">
        <f t="shared" ref="AJ4:AJ20" si="9">BIN2HEX(IF(F4="x", 1, 1-F4) &amp; IF(G4="x", 0, G4) &amp; IF(H4="x", 1, 1-H4) &amp; IF(I4="x", 0, I4) &amp; IF(J4="x", 0, J4) &amp; IF(K4="x", 0, K4) &amp; IF(L4="x", 1, 1-L4) &amp; IF(M4="x", 0, M4), 2)</f>
        <v>62</v>
      </c>
      <c r="AK4" s="35" t="str">
        <f t="shared" ref="AK4:AK49" si="10">BIN2HEX(IF(N4="x", 0, N4) &amp; IF(O4="x", 0, O4) &amp; IF(P4="x", 0, P4) &amp; IF(Q4="x", 0, Q4) &amp;  IF(R4="x", 0, R4) &amp; IF(S4="x", 1, 1-S4) &amp; IF(T4="x", 0, T4) &amp; IF(U4="x", 0, U4), 2)</f>
        <v>04</v>
      </c>
      <c r="AL4" s="36" t="str">
        <f t="shared" ref="AL4:AL49" si="11">BIN2HEX(IF(V4="x", 0, V4) &amp; IF(W4="x", 0, W4) &amp; IF(X4="x", 0, X4) &amp; IF(Y4="x", 0, Y4) &amp; IF(Z4="x", 0, Z4) &amp; IF(AA4="x", 0, AA4) &amp; IF(AB4="x", 0, AB4) &amp; IF(AC4="x", 0, AC4), 2)</f>
        <v>00</v>
      </c>
      <c r="AM4" s="35" t="str">
        <f t="shared" si="4"/>
        <v>00000000</v>
      </c>
      <c r="AN4" s="35" t="str">
        <f t="shared" si="5"/>
        <v>01100010</v>
      </c>
      <c r="AO4" s="35" t="str">
        <f t="shared" si="6"/>
        <v>00000100</v>
      </c>
      <c r="AP4" s="35" t="str">
        <f t="shared" si="7"/>
        <v>00000000</v>
      </c>
      <c r="AX4" s="33"/>
    </row>
    <row r="5" spans="1:50" x14ac:dyDescent="0.25">
      <c r="A5" s="61">
        <v>2</v>
      </c>
      <c r="B5" s="61" t="str">
        <f t="shared" ref="B5:B46" si="12">"0x" &amp; DEC2HEX(A5)</f>
        <v>0x2</v>
      </c>
      <c r="C5" s="62" t="s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29" t="s">
        <v>14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>
        <v>0</v>
      </c>
      <c r="X5" s="34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51" t="str">
        <f t="shared" si="0"/>
        <v>00</v>
      </c>
      <c r="AE5" s="35" t="str">
        <f t="shared" si="1"/>
        <v>60</v>
      </c>
      <c r="AF5" s="35" t="str">
        <f t="shared" si="2"/>
        <v>04</v>
      </c>
      <c r="AG5" s="36" t="str">
        <f t="shared" si="3"/>
        <v>00</v>
      </c>
      <c r="AH5" s="35"/>
      <c r="AI5" s="51" t="str">
        <f t="shared" si="8"/>
        <v>00</v>
      </c>
      <c r="AJ5" s="35" t="str">
        <f t="shared" si="9"/>
        <v>C2</v>
      </c>
      <c r="AK5" s="35" t="str">
        <f t="shared" si="10"/>
        <v>00</v>
      </c>
      <c r="AL5" s="36" t="str">
        <f t="shared" si="11"/>
        <v>00</v>
      </c>
      <c r="AM5" s="35" t="str">
        <f t="shared" si="4"/>
        <v>00000000</v>
      </c>
      <c r="AN5" s="35" t="str">
        <f t="shared" si="5"/>
        <v>11000010</v>
      </c>
      <c r="AO5" s="35" t="str">
        <f t="shared" si="6"/>
        <v>00000000</v>
      </c>
      <c r="AP5" s="35" t="str">
        <f t="shared" si="7"/>
        <v>00000000</v>
      </c>
      <c r="AX5" s="33"/>
    </row>
    <row r="6" spans="1:50" x14ac:dyDescent="0.25">
      <c r="A6" s="61">
        <v>3</v>
      </c>
      <c r="B6" s="61" t="str">
        <f t="shared" si="12"/>
        <v>0x3</v>
      </c>
      <c r="C6" s="62" t="s">
        <v>3</v>
      </c>
      <c r="D6" s="29">
        <v>0</v>
      </c>
      <c r="E6" s="29">
        <v>0</v>
      </c>
      <c r="F6" s="29">
        <v>0</v>
      </c>
      <c r="G6" s="29">
        <v>1</v>
      </c>
      <c r="H6" s="29">
        <v>0</v>
      </c>
      <c r="I6" s="29">
        <v>1</v>
      </c>
      <c r="J6" s="29">
        <v>1</v>
      </c>
      <c r="K6" s="29">
        <v>1</v>
      </c>
      <c r="L6" s="29">
        <v>1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34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51" t="str">
        <f t="shared" si="0"/>
        <v>00</v>
      </c>
      <c r="AE6" s="35" t="str">
        <f t="shared" si="1"/>
        <v>5E</v>
      </c>
      <c r="AF6" s="35" t="str">
        <f t="shared" si="2"/>
        <v>00</v>
      </c>
      <c r="AG6" s="36" t="str">
        <f t="shared" si="3"/>
        <v>00</v>
      </c>
      <c r="AH6" s="35"/>
      <c r="AI6" s="51" t="str">
        <f t="shared" si="8"/>
        <v>00</v>
      </c>
      <c r="AJ6" s="35" t="str">
        <f t="shared" si="9"/>
        <v>FC</v>
      </c>
      <c r="AK6" s="35" t="str">
        <f t="shared" si="10"/>
        <v>04</v>
      </c>
      <c r="AL6" s="36" t="str">
        <f t="shared" si="11"/>
        <v>00</v>
      </c>
      <c r="AM6" s="35" t="str">
        <f t="shared" si="4"/>
        <v>00000000</v>
      </c>
      <c r="AN6" s="35" t="str">
        <f t="shared" si="5"/>
        <v>11111100</v>
      </c>
      <c r="AO6" s="35" t="str">
        <f t="shared" si="6"/>
        <v>00000100</v>
      </c>
      <c r="AP6" s="35" t="str">
        <f t="shared" si="7"/>
        <v>00000000</v>
      </c>
      <c r="AX6" s="33"/>
    </row>
    <row r="7" spans="1:50" x14ac:dyDescent="0.25">
      <c r="A7" s="61">
        <v>4</v>
      </c>
      <c r="B7" s="61" t="str">
        <f t="shared" si="12"/>
        <v>0x4</v>
      </c>
      <c r="C7" s="62" t="s">
        <v>165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34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51" t="str">
        <f t="shared" si="0"/>
        <v>00</v>
      </c>
      <c r="AE7" s="35" t="str">
        <f t="shared" si="1"/>
        <v>4F</v>
      </c>
      <c r="AF7" s="35" t="str">
        <f t="shared" si="2"/>
        <v>00</v>
      </c>
      <c r="AG7" s="36" t="str">
        <f t="shared" si="3"/>
        <v>00</v>
      </c>
      <c r="AH7" s="35"/>
      <c r="AI7" s="51" t="str">
        <f t="shared" si="8"/>
        <v>00</v>
      </c>
      <c r="AJ7" s="35" t="str">
        <f t="shared" si="9"/>
        <v>ED</v>
      </c>
      <c r="AK7" s="35" t="str">
        <f t="shared" si="10"/>
        <v>04</v>
      </c>
      <c r="AL7" s="36" t="str">
        <f t="shared" si="11"/>
        <v>00</v>
      </c>
      <c r="AM7" s="35" t="str">
        <f t="shared" si="4"/>
        <v>00000000</v>
      </c>
      <c r="AN7" s="35" t="str">
        <f t="shared" si="5"/>
        <v>11101101</v>
      </c>
      <c r="AO7" s="35" t="str">
        <f t="shared" si="6"/>
        <v>00000100</v>
      </c>
      <c r="AP7" s="35" t="str">
        <f t="shared" si="7"/>
        <v>00000000</v>
      </c>
      <c r="AX7" s="33"/>
    </row>
    <row r="8" spans="1:50" x14ac:dyDescent="0.25">
      <c r="A8" s="61">
        <v>5</v>
      </c>
      <c r="B8" s="61" t="str">
        <f t="shared" si="12"/>
        <v>0x5</v>
      </c>
      <c r="C8" s="62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 t="s">
        <v>14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34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51" t="str">
        <f t="shared" si="0"/>
        <v>00</v>
      </c>
      <c r="AE8" s="35" t="str">
        <f t="shared" si="1"/>
        <v>00</v>
      </c>
      <c r="AF8" s="35" t="str">
        <f t="shared" si="2"/>
        <v>40</v>
      </c>
      <c r="AG8" s="36" t="str">
        <f t="shared" si="3"/>
        <v>00</v>
      </c>
      <c r="AH8" s="35"/>
      <c r="AI8" s="51" t="str">
        <f t="shared" si="8"/>
        <v>00</v>
      </c>
      <c r="AJ8" s="35" t="str">
        <f t="shared" si="9"/>
        <v>A2</v>
      </c>
      <c r="AK8" s="35" t="str">
        <f t="shared" si="10"/>
        <v>44</v>
      </c>
      <c r="AL8" s="36" t="str">
        <f t="shared" si="11"/>
        <v>00</v>
      </c>
      <c r="AM8" s="35" t="str">
        <f t="shared" si="4"/>
        <v>00000000</v>
      </c>
      <c r="AN8" s="35" t="str">
        <f t="shared" si="5"/>
        <v>10100010</v>
      </c>
      <c r="AO8" s="35" t="str">
        <f t="shared" si="6"/>
        <v>01000100</v>
      </c>
      <c r="AP8" s="35" t="str">
        <f t="shared" si="7"/>
        <v>00000000</v>
      </c>
      <c r="AX8" s="33"/>
    </row>
    <row r="9" spans="1:50" x14ac:dyDescent="0.25">
      <c r="A9" s="61">
        <v>6</v>
      </c>
      <c r="B9" s="61" t="str">
        <f t="shared" si="12"/>
        <v>0x6</v>
      </c>
      <c r="C9" s="62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 t="s">
        <v>14</v>
      </c>
      <c r="L9" s="29">
        <v>0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34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51" t="str">
        <f t="shared" si="0"/>
        <v>00</v>
      </c>
      <c r="AE9" s="35" t="str">
        <f t="shared" si="1"/>
        <v>00</v>
      </c>
      <c r="AF9" s="35" t="str">
        <f t="shared" si="2"/>
        <v>60</v>
      </c>
      <c r="AG9" s="36" t="str">
        <f t="shared" si="3"/>
        <v>00</v>
      </c>
      <c r="AH9" s="35"/>
      <c r="AI9" s="51" t="str">
        <f t="shared" si="8"/>
        <v>00</v>
      </c>
      <c r="AJ9" s="35" t="str">
        <f t="shared" si="9"/>
        <v>A2</v>
      </c>
      <c r="AK9" s="35" t="str">
        <f t="shared" si="10"/>
        <v>64</v>
      </c>
      <c r="AL9" s="36" t="str">
        <f t="shared" si="11"/>
        <v>00</v>
      </c>
      <c r="AM9" s="35" t="str">
        <f t="shared" si="4"/>
        <v>00000000</v>
      </c>
      <c r="AN9" s="35" t="str">
        <f t="shared" si="5"/>
        <v>10100010</v>
      </c>
      <c r="AO9" s="35" t="str">
        <f t="shared" si="6"/>
        <v>01100100</v>
      </c>
      <c r="AP9" s="35" t="str">
        <f t="shared" si="7"/>
        <v>00000000</v>
      </c>
      <c r="AX9" s="33"/>
    </row>
    <row r="10" spans="1:50" x14ac:dyDescent="0.25">
      <c r="A10" s="61">
        <v>7</v>
      </c>
      <c r="B10" s="61" t="str">
        <f t="shared" si="12"/>
        <v>0x7</v>
      </c>
      <c r="C10" s="62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29">
        <v>0</v>
      </c>
      <c r="V10" s="29">
        <v>0</v>
      </c>
      <c r="W10" s="29">
        <v>0</v>
      </c>
      <c r="X10" s="34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51" t="str">
        <f t="shared" si="0"/>
        <v>00</v>
      </c>
      <c r="AE10" s="35" t="str">
        <f t="shared" si="1"/>
        <v>00</v>
      </c>
      <c r="AF10" s="35" t="str">
        <f t="shared" si="2"/>
        <v>42</v>
      </c>
      <c r="AG10" s="36" t="str">
        <f t="shared" si="3"/>
        <v>00</v>
      </c>
      <c r="AH10" s="35"/>
      <c r="AI10" s="51" t="str">
        <f t="shared" si="8"/>
        <v>00</v>
      </c>
      <c r="AJ10" s="35" t="str">
        <f t="shared" si="9"/>
        <v>A2</v>
      </c>
      <c r="AK10" s="35" t="str">
        <f t="shared" si="10"/>
        <v>46</v>
      </c>
      <c r="AL10" s="36" t="str">
        <f t="shared" si="11"/>
        <v>00</v>
      </c>
      <c r="AM10" s="35" t="str">
        <f t="shared" si="4"/>
        <v>00000000</v>
      </c>
      <c r="AN10" s="35" t="str">
        <f t="shared" si="5"/>
        <v>10100010</v>
      </c>
      <c r="AO10" s="35" t="str">
        <f t="shared" si="6"/>
        <v>01000110</v>
      </c>
      <c r="AP10" s="35" t="str">
        <f t="shared" si="7"/>
        <v>00000000</v>
      </c>
      <c r="AX10" s="33"/>
    </row>
    <row r="11" spans="1:50" x14ac:dyDescent="0.25">
      <c r="A11" s="61">
        <v>8</v>
      </c>
      <c r="B11" s="61" t="str">
        <f t="shared" si="12"/>
        <v>0x8</v>
      </c>
      <c r="C11" s="62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1</v>
      </c>
      <c r="U11" s="29">
        <v>0</v>
      </c>
      <c r="V11" s="29">
        <v>0</v>
      </c>
      <c r="W11" s="29">
        <v>0</v>
      </c>
      <c r="X11" s="34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51" t="str">
        <f t="shared" si="0"/>
        <v>00</v>
      </c>
      <c r="AE11" s="35" t="str">
        <f t="shared" si="1"/>
        <v>00</v>
      </c>
      <c r="AF11" s="35" t="str">
        <f t="shared" si="2"/>
        <v>62</v>
      </c>
      <c r="AG11" s="36" t="str">
        <f t="shared" si="3"/>
        <v>00</v>
      </c>
      <c r="AH11" s="35"/>
      <c r="AI11" s="51" t="str">
        <f t="shared" si="8"/>
        <v>00</v>
      </c>
      <c r="AJ11" s="35" t="str">
        <f t="shared" si="9"/>
        <v>A2</v>
      </c>
      <c r="AK11" s="35" t="str">
        <f t="shared" si="10"/>
        <v>66</v>
      </c>
      <c r="AL11" s="36" t="str">
        <f t="shared" si="11"/>
        <v>00</v>
      </c>
      <c r="AM11" s="35" t="str">
        <f t="shared" si="4"/>
        <v>00000000</v>
      </c>
      <c r="AN11" s="35" t="str">
        <f t="shared" si="5"/>
        <v>10100010</v>
      </c>
      <c r="AO11" s="35" t="str">
        <f t="shared" si="6"/>
        <v>01100110</v>
      </c>
      <c r="AP11" s="35" t="str">
        <f t="shared" si="7"/>
        <v>00000000</v>
      </c>
      <c r="AX11" s="33"/>
    </row>
    <row r="12" spans="1:50" x14ac:dyDescent="0.25">
      <c r="A12" s="61">
        <v>9</v>
      </c>
      <c r="B12" s="61" t="str">
        <f t="shared" si="12"/>
        <v>0x9</v>
      </c>
      <c r="C12" s="62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34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51" t="str">
        <f t="shared" si="0"/>
        <v>00</v>
      </c>
      <c r="AE12" s="35" t="str">
        <f t="shared" si="1"/>
        <v>00</v>
      </c>
      <c r="AF12" s="35" t="str">
        <f t="shared" si="2"/>
        <v>01</v>
      </c>
      <c r="AG12" s="36" t="str">
        <f t="shared" si="3"/>
        <v>00</v>
      </c>
      <c r="AH12" s="35"/>
      <c r="AI12" s="51" t="str">
        <f t="shared" si="8"/>
        <v>00</v>
      </c>
      <c r="AJ12" s="35" t="str">
        <f t="shared" si="9"/>
        <v>A2</v>
      </c>
      <c r="AK12" s="35" t="str">
        <f t="shared" si="10"/>
        <v>05</v>
      </c>
      <c r="AL12" s="36" t="str">
        <f t="shared" si="11"/>
        <v>00</v>
      </c>
      <c r="AM12" s="35" t="str">
        <f t="shared" si="4"/>
        <v>00000000</v>
      </c>
      <c r="AN12" s="35" t="str">
        <f t="shared" si="5"/>
        <v>10100010</v>
      </c>
      <c r="AO12" s="35" t="str">
        <f t="shared" si="6"/>
        <v>00000101</v>
      </c>
      <c r="AP12" s="35" t="str">
        <f t="shared" si="7"/>
        <v>00000000</v>
      </c>
      <c r="AX12" s="33"/>
    </row>
    <row r="13" spans="1:50" x14ac:dyDescent="0.25">
      <c r="A13" s="61">
        <v>10</v>
      </c>
      <c r="B13" s="61" t="str">
        <f t="shared" si="12"/>
        <v>0xA</v>
      </c>
      <c r="C13" s="62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31">
        <v>1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34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51" t="str">
        <f t="shared" si="0"/>
        <v>00</v>
      </c>
      <c r="AE13" s="35" t="str">
        <f t="shared" si="1"/>
        <v>18</v>
      </c>
      <c r="AF13" s="35" t="str">
        <f t="shared" si="2"/>
        <v>18</v>
      </c>
      <c r="AG13" s="36" t="str">
        <f t="shared" si="3"/>
        <v>00</v>
      </c>
      <c r="AH13" s="35"/>
      <c r="AI13" s="51" t="str">
        <f t="shared" si="8"/>
        <v>00</v>
      </c>
      <c r="AJ13" s="35" t="str">
        <f t="shared" si="9"/>
        <v>BA</v>
      </c>
      <c r="AK13" s="35" t="str">
        <f t="shared" si="10"/>
        <v>1C</v>
      </c>
      <c r="AL13" s="36" t="str">
        <f t="shared" si="11"/>
        <v>00</v>
      </c>
      <c r="AM13" s="35" t="str">
        <f t="shared" si="4"/>
        <v>00000000</v>
      </c>
      <c r="AN13" s="35" t="str">
        <f t="shared" si="5"/>
        <v>10111010</v>
      </c>
      <c r="AO13" s="35" t="str">
        <f t="shared" si="6"/>
        <v>00011100</v>
      </c>
      <c r="AP13" s="35" t="str">
        <f t="shared" si="7"/>
        <v>00000000</v>
      </c>
      <c r="AQ13" s="37" t="s">
        <v>169</v>
      </c>
      <c r="AX13" s="33"/>
    </row>
    <row r="14" spans="1:50" x14ac:dyDescent="0.25">
      <c r="A14" s="61">
        <v>11</v>
      </c>
      <c r="B14" s="61" t="str">
        <f t="shared" si="12"/>
        <v>0xB</v>
      </c>
      <c r="C14" s="62" t="s">
        <v>170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1</v>
      </c>
      <c r="N14" s="29">
        <v>0</v>
      </c>
      <c r="O14" s="29">
        <v>0</v>
      </c>
      <c r="P14" s="29">
        <v>0</v>
      </c>
      <c r="Q14" s="31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34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51" t="str">
        <f t="shared" si="0"/>
        <v>00</v>
      </c>
      <c r="AE14" s="35" t="str">
        <f t="shared" si="1"/>
        <v>09</v>
      </c>
      <c r="AF14" s="35" t="str">
        <f t="shared" si="2"/>
        <v>18</v>
      </c>
      <c r="AG14" s="36" t="str">
        <f t="shared" si="3"/>
        <v>00</v>
      </c>
      <c r="AH14" s="35"/>
      <c r="AI14" s="51" t="str">
        <f t="shared" si="8"/>
        <v>00</v>
      </c>
      <c r="AJ14" s="35" t="str">
        <f t="shared" si="9"/>
        <v>AB</v>
      </c>
      <c r="AK14" s="35" t="str">
        <f t="shared" si="10"/>
        <v>1C</v>
      </c>
      <c r="AL14" s="36" t="str">
        <f t="shared" si="11"/>
        <v>00</v>
      </c>
      <c r="AM14" s="35" t="str">
        <f t="shared" si="4"/>
        <v>00000000</v>
      </c>
      <c r="AN14" s="35" t="str">
        <f t="shared" si="5"/>
        <v>10101011</v>
      </c>
      <c r="AO14" s="35" t="str">
        <f t="shared" si="6"/>
        <v>00011100</v>
      </c>
      <c r="AP14" s="35" t="str">
        <f t="shared" si="7"/>
        <v>00000000</v>
      </c>
      <c r="AX14" s="33"/>
    </row>
    <row r="15" spans="1:50" x14ac:dyDescent="0.25">
      <c r="A15" s="61">
        <v>12</v>
      </c>
      <c r="B15" s="61" t="str">
        <f t="shared" si="12"/>
        <v>0xC</v>
      </c>
      <c r="C15" s="62" t="s">
        <v>333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 t="s">
        <v>14</v>
      </c>
      <c r="L15" s="29">
        <v>0</v>
      </c>
      <c r="M15" s="29">
        <v>0</v>
      </c>
      <c r="N15" s="29">
        <v>0</v>
      </c>
      <c r="O15" s="29">
        <v>1</v>
      </c>
      <c r="P15" s="29">
        <v>0</v>
      </c>
      <c r="Q15" s="31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34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51" t="str">
        <f t="shared" si="0"/>
        <v>00</v>
      </c>
      <c r="AE15" s="35" t="str">
        <f t="shared" ref="AE15:AE16" si="13">BIN2HEX(IF(F15="x", 0, F15) &amp; IF(G15="x", 0, G15) &amp; IF(H15="x", 0, H15) &amp; IF(I15="x", 0, I15) &amp; IF(J15="x", 0, J15) &amp; IF(K15="x", 0, K15) &amp; IF(L15="x", 0, L15) &amp; IF(M15="x", 0, M15), 2)</f>
        <v>00</v>
      </c>
      <c r="AF15" s="35" t="str">
        <f t="shared" ref="AF15:AF16" si="14">BIN2HEX(IF(N15="x", 0, N15) &amp; IF(O15="x", 0, O15) &amp; IF(P15="x", 0, P15) &amp; IF(Q15="x", 0, Q15) &amp;  IF(R15="x", 0, R15) &amp; IF(S15="x", 0, S15) &amp; IF(T15="x", 0, T15) &amp; IF(U15="x", 0, U15), 2)</f>
        <v>40</v>
      </c>
      <c r="AG15" s="36" t="str">
        <f t="shared" ref="AG15:AG16" si="15">BIN2HEX(IF(V15="x", 0, V15) &amp; IF(W15="x", 0, W15) &amp; IF(X15="x", 0, X15) &amp; IF(Y15="x", 0, Y15) &amp; IF(Z15="x", 0, Z15) &amp; IF(AA15="x", 0, AA15) &amp; IF(AB15="x", 0, AB15) &amp; IF(AC15="x", 0, AC15), 2)</f>
        <v>40</v>
      </c>
      <c r="AH15" s="35"/>
      <c r="AI15" s="51" t="str">
        <f t="shared" si="8"/>
        <v>00</v>
      </c>
      <c r="AJ15" s="35" t="str">
        <f t="shared" si="9"/>
        <v>A2</v>
      </c>
      <c r="AK15" s="35" t="str">
        <f t="shared" si="10"/>
        <v>44</v>
      </c>
      <c r="AL15" s="36" t="str">
        <f t="shared" si="11"/>
        <v>40</v>
      </c>
      <c r="AM15" s="35" t="str">
        <f t="shared" si="4"/>
        <v>00000000</v>
      </c>
      <c r="AN15" s="35" t="str">
        <f t="shared" si="5"/>
        <v>10100010</v>
      </c>
      <c r="AO15" s="35" t="str">
        <f t="shared" si="6"/>
        <v>01000100</v>
      </c>
      <c r="AP15" s="35" t="str">
        <f t="shared" si="7"/>
        <v>01000000</v>
      </c>
      <c r="AQ15" s="37"/>
      <c r="AX15" s="33"/>
    </row>
    <row r="16" spans="1:50" x14ac:dyDescent="0.25">
      <c r="A16" s="61">
        <v>13</v>
      </c>
      <c r="B16" s="61" t="str">
        <f t="shared" si="12"/>
        <v>0xD</v>
      </c>
      <c r="C16" s="62" t="s">
        <v>334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 t="s">
        <v>14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31">
        <v>0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34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51" t="str">
        <f t="shared" si="0"/>
        <v>00</v>
      </c>
      <c r="AE16" s="35" t="str">
        <f t="shared" si="13"/>
        <v>00</v>
      </c>
      <c r="AF16" s="35" t="str">
        <f t="shared" si="14"/>
        <v>42</v>
      </c>
      <c r="AG16" s="36" t="str">
        <f t="shared" si="15"/>
        <v>40</v>
      </c>
      <c r="AH16" s="35"/>
      <c r="AI16" s="51" t="str">
        <f t="shared" si="8"/>
        <v>00</v>
      </c>
      <c r="AJ16" s="35" t="str">
        <f t="shared" si="9"/>
        <v>A2</v>
      </c>
      <c r="AK16" s="35" t="str">
        <f t="shared" si="10"/>
        <v>46</v>
      </c>
      <c r="AL16" s="36" t="str">
        <f t="shared" si="11"/>
        <v>40</v>
      </c>
      <c r="AM16" s="35" t="str">
        <f t="shared" si="4"/>
        <v>00000000</v>
      </c>
      <c r="AN16" s="35" t="str">
        <f t="shared" si="5"/>
        <v>10100010</v>
      </c>
      <c r="AO16" s="35" t="str">
        <f t="shared" si="6"/>
        <v>01000110</v>
      </c>
      <c r="AP16" s="35" t="str">
        <f t="shared" si="7"/>
        <v>01000000</v>
      </c>
      <c r="AQ16" s="37"/>
      <c r="AX16" s="33"/>
    </row>
    <row r="17" spans="1:51" s="33" customFormat="1" x14ac:dyDescent="0.25">
      <c r="A17" s="63">
        <v>14</v>
      </c>
      <c r="B17" s="61" t="str">
        <f t="shared" si="12"/>
        <v>0xE</v>
      </c>
      <c r="C17" s="64"/>
      <c r="D17" s="38"/>
      <c r="E17" s="38"/>
      <c r="F17" s="79" t="s">
        <v>14</v>
      </c>
      <c r="G17" s="79" t="s">
        <v>14</v>
      </c>
      <c r="H17" s="79" t="s">
        <v>14</v>
      </c>
      <c r="I17" s="79" t="s">
        <v>14</v>
      </c>
      <c r="J17" s="79" t="s">
        <v>14</v>
      </c>
      <c r="K17" s="79" t="s">
        <v>14</v>
      </c>
      <c r="L17" s="79" t="s">
        <v>14</v>
      </c>
      <c r="M17" s="79" t="s">
        <v>14</v>
      </c>
      <c r="N17" s="38"/>
      <c r="O17" s="38"/>
      <c r="P17" s="38"/>
      <c r="V17" s="38">
        <v>0</v>
      </c>
      <c r="W17" s="38">
        <v>0</v>
      </c>
      <c r="X17" s="39"/>
      <c r="Y17" s="38"/>
      <c r="Z17" s="38"/>
      <c r="AA17" s="38"/>
      <c r="AB17" s="38"/>
      <c r="AC17" s="38"/>
      <c r="AD17" s="51"/>
      <c r="AE17" s="40" t="str">
        <f t="shared" ref="AE17:AE19" si="16">BIN2HEX(IF(F17="x", 0, F17) &amp; IF(G17="x", 0, G17) &amp; IF(H17="x", 0, H17) &amp; IF(I17="x", 0, I17) &amp; IF(J17="x", 0, J17) &amp; IF(K17="x", 0, K17) &amp; IF(L17="x", 0, L17) &amp; IF(M17="x", 0, M17), 2)</f>
        <v>00</v>
      </c>
      <c r="AF17" s="40" t="str">
        <f t="shared" ref="AF17:AF19" si="17">BIN2HEX(IF(N17="x", 0, N17) &amp; IF(O17="x", 0, O17) &amp; IF(P17="x", 0, P17) &amp; IF(Q17="x", 0, Q17) &amp;  IF(R17="x", 0, R17) &amp; IF(S17="x", 0, S17) &amp; IF(T17="x", 0, T17) &amp; IF(U17="x", 0, U17), 2)</f>
        <v>00</v>
      </c>
      <c r="AG17" s="41" t="str">
        <f t="shared" ref="AG17:AG19" si="18">BIN2HEX(IF(V17="x", 0, V17) &amp; IF(W17="x", 0, W17) &amp; IF(X17="x", 0, X17) &amp; IF(Y17="x", 0, Y17) &amp; IF(Z17="x", 0, Z17) &amp; IF(AA17="x", 0, AA17) &amp; IF(AB17="x", 0, AB17) &amp; IF(AC17="x", 0, AC17), 2)</f>
        <v>00</v>
      </c>
      <c r="AH17" s="40"/>
      <c r="AI17" s="51" t="str">
        <f t="shared" si="8"/>
        <v>00</v>
      </c>
      <c r="AJ17" s="35" t="str">
        <f t="shared" si="9"/>
        <v>A2</v>
      </c>
      <c r="AK17" s="35" t="str">
        <f t="shared" si="10"/>
        <v>01</v>
      </c>
      <c r="AL17" s="36" t="str">
        <f t="shared" si="11"/>
        <v>00</v>
      </c>
      <c r="AM17" s="35" t="str">
        <f t="shared" si="4"/>
        <v>00000000</v>
      </c>
      <c r="AN17" s="35" t="str">
        <f t="shared" si="5"/>
        <v>10100010</v>
      </c>
      <c r="AO17" s="35" t="str">
        <f t="shared" si="6"/>
        <v>00000001</v>
      </c>
      <c r="AP17" s="35" t="str">
        <f t="shared" si="7"/>
        <v>00000000</v>
      </c>
    </row>
    <row r="18" spans="1:51" s="33" customFormat="1" x14ac:dyDescent="0.25">
      <c r="A18" s="63">
        <v>15</v>
      </c>
      <c r="B18" s="61" t="str">
        <f t="shared" si="12"/>
        <v>0xF</v>
      </c>
      <c r="C18" s="64"/>
      <c r="D18" s="38"/>
      <c r="E18" s="38"/>
      <c r="F18" s="79" t="s">
        <v>14</v>
      </c>
      <c r="G18" s="79" t="s">
        <v>14</v>
      </c>
      <c r="H18" s="79" t="s">
        <v>14</v>
      </c>
      <c r="I18" s="79" t="s">
        <v>14</v>
      </c>
      <c r="J18" s="79" t="s">
        <v>14</v>
      </c>
      <c r="K18" s="79" t="s">
        <v>14</v>
      </c>
      <c r="L18" s="79" t="s">
        <v>14</v>
      </c>
      <c r="M18" s="79" t="s">
        <v>14</v>
      </c>
      <c r="N18" s="38"/>
      <c r="O18" s="38"/>
      <c r="P18" s="38"/>
      <c r="V18" s="38">
        <v>0</v>
      </c>
      <c r="W18" s="38">
        <v>0</v>
      </c>
      <c r="X18" s="39"/>
      <c r="Y18" s="38"/>
      <c r="Z18" s="38"/>
      <c r="AA18" s="38"/>
      <c r="AB18" s="38"/>
      <c r="AC18" s="38"/>
      <c r="AD18" s="51"/>
      <c r="AE18" s="40" t="str">
        <f t="shared" si="16"/>
        <v>00</v>
      </c>
      <c r="AF18" s="40" t="str">
        <f t="shared" si="17"/>
        <v>00</v>
      </c>
      <c r="AG18" s="41" t="str">
        <f t="shared" si="18"/>
        <v>00</v>
      </c>
      <c r="AH18" s="40"/>
      <c r="AI18" s="51" t="str">
        <f t="shared" si="8"/>
        <v>00</v>
      </c>
      <c r="AJ18" s="35" t="str">
        <f t="shared" si="9"/>
        <v>A2</v>
      </c>
      <c r="AK18" s="35" t="str">
        <f t="shared" si="10"/>
        <v>01</v>
      </c>
      <c r="AL18" s="36" t="str">
        <f t="shared" si="11"/>
        <v>00</v>
      </c>
      <c r="AM18" s="35" t="str">
        <f t="shared" si="4"/>
        <v>00000000</v>
      </c>
      <c r="AN18" s="35" t="str">
        <f t="shared" si="5"/>
        <v>10100010</v>
      </c>
      <c r="AO18" s="35" t="str">
        <f t="shared" si="6"/>
        <v>00000001</v>
      </c>
      <c r="AP18" s="35" t="str">
        <f t="shared" si="7"/>
        <v>00000000</v>
      </c>
    </row>
    <row r="19" spans="1:51" x14ac:dyDescent="0.25">
      <c r="A19" s="61">
        <v>16</v>
      </c>
      <c r="B19" s="61" t="str">
        <f t="shared" si="12"/>
        <v>0x10</v>
      </c>
      <c r="C19" s="62" t="s">
        <v>383</v>
      </c>
      <c r="D19" s="54">
        <v>0</v>
      </c>
      <c r="E19" s="31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4"/>
      <c r="Y19" s="29"/>
      <c r="Z19" s="29"/>
      <c r="AA19" s="29"/>
      <c r="AB19" s="29"/>
      <c r="AC19" s="29"/>
      <c r="AD19" s="51" t="str">
        <f>BIN2HEX("000000" &amp; D19 &amp;E19, 2)</f>
        <v>01</v>
      </c>
      <c r="AE19" s="28" t="str">
        <f t="shared" si="16"/>
        <v>40</v>
      </c>
      <c r="AF19" s="35" t="str">
        <f t="shared" si="17"/>
        <v>00</v>
      </c>
      <c r="AG19" s="36" t="str">
        <f t="shared" si="18"/>
        <v>00</v>
      </c>
      <c r="AH19" s="35"/>
      <c r="AI19" s="51" t="str">
        <f t="shared" si="8"/>
        <v>01</v>
      </c>
      <c r="AJ19" s="35" t="str">
        <f t="shared" si="9"/>
        <v>E2</v>
      </c>
      <c r="AK19" s="35" t="str">
        <f t="shared" si="10"/>
        <v>04</v>
      </c>
      <c r="AL19" s="36" t="str">
        <f t="shared" si="11"/>
        <v>00</v>
      </c>
      <c r="AM19" s="35" t="str">
        <f t="shared" si="4"/>
        <v>00000001</v>
      </c>
      <c r="AN19" s="35" t="str">
        <f t="shared" si="5"/>
        <v>11100010</v>
      </c>
      <c r="AO19" s="35" t="str">
        <f t="shared" si="6"/>
        <v>00000100</v>
      </c>
      <c r="AP19" s="35" t="str">
        <f t="shared" si="7"/>
        <v>00000000</v>
      </c>
      <c r="AQ19" s="27" t="s">
        <v>388</v>
      </c>
      <c r="AX19" s="33"/>
      <c r="AY19" s="42"/>
    </row>
    <row r="20" spans="1:51" x14ac:dyDescent="0.25">
      <c r="A20" s="61">
        <v>17</v>
      </c>
      <c r="B20" s="61" t="str">
        <f t="shared" si="12"/>
        <v>0x11</v>
      </c>
      <c r="C20" s="62" t="s">
        <v>102</v>
      </c>
      <c r="D20" s="54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1</v>
      </c>
      <c r="S20" s="31">
        <v>0</v>
      </c>
      <c r="T20" s="31">
        <v>0</v>
      </c>
      <c r="U20" s="31">
        <v>0</v>
      </c>
      <c r="V20" s="31">
        <v>1</v>
      </c>
      <c r="W20" s="31">
        <v>0</v>
      </c>
      <c r="X20" s="34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29" t="s">
        <v>14</v>
      </c>
      <c r="AD20" s="51" t="str">
        <f>BIN2HEX("000000" &amp; D20 &amp;E20, 2)</f>
        <v>00</v>
      </c>
      <c r="AE20" s="35" t="str">
        <f t="shared" ref="AE20" si="19">BIN2HEX(IF(F20="x", 0, F20) &amp; IF(G20="x", 0, G20) &amp; IF(H20="x", 0, H20) &amp; IF(I20="x", 0, I20) &amp; IF(J20="x", 0, J20) &amp; IF(K20="x", 0, K20) &amp; IF(L20="x", 0, L20) &amp; IF(M20="x", 0, M20), 2)</f>
        <v>00</v>
      </c>
      <c r="AF20" s="35" t="str">
        <f t="shared" ref="AF20" si="20">BIN2HEX(IF(N20="x", 0, N20) &amp; IF(O20="x", 0, O20) &amp; IF(P20="x", 0, P20) &amp; IF(Q20="x", 0, Q20) &amp;  IF(R20="x", 0, R20) &amp; IF(S20="x", 0, S20) &amp; IF(T20="x", 0, T20) &amp; IF(U20="x", 0, U20), 2)</f>
        <v>08</v>
      </c>
      <c r="AG20" s="36" t="str">
        <f t="shared" ref="AG20" si="21">BIN2HEX(IF(V20="x", 0, V20) &amp; IF(W20="x", 0, W20) &amp; IF(X20="x", 0, X20) &amp; IF(Y20="x", 0, Y20) &amp; IF(Z20="x", 0, Z20) &amp; IF(AA20="x", 0, AA20) &amp; IF(AB20="x", 0, AB20) &amp; IF(AC20="x", 0, AC20), 2)</f>
        <v>80</v>
      </c>
      <c r="AH20" s="35"/>
      <c r="AI20" s="51" t="str">
        <f t="shared" si="8"/>
        <v>00</v>
      </c>
      <c r="AJ20" s="35" t="str">
        <f t="shared" si="9"/>
        <v>A2</v>
      </c>
      <c r="AK20" s="35" t="str">
        <f t="shared" si="10"/>
        <v>0C</v>
      </c>
      <c r="AL20" s="36" t="str">
        <f t="shared" si="11"/>
        <v>80</v>
      </c>
      <c r="AM20" s="35" t="str">
        <f t="shared" si="4"/>
        <v>00000000</v>
      </c>
      <c r="AN20" s="35" t="str">
        <f t="shared" si="5"/>
        <v>10100010</v>
      </c>
      <c r="AO20" s="35" t="str">
        <f t="shared" si="6"/>
        <v>00001100</v>
      </c>
      <c r="AP20" s="35" t="str">
        <f t="shared" si="7"/>
        <v>10000000</v>
      </c>
      <c r="AX20" s="33"/>
      <c r="AY20" s="42"/>
    </row>
    <row r="21" spans="1:51" hidden="1" x14ac:dyDescent="0.25">
      <c r="A21" s="61">
        <v>18</v>
      </c>
      <c r="B21" s="61" t="str">
        <f t="shared" si="12"/>
        <v>0x12</v>
      </c>
      <c r="C21" s="65"/>
      <c r="X21" s="34"/>
      <c r="Y21" s="29"/>
      <c r="Z21" s="29"/>
      <c r="AA21" s="29"/>
      <c r="AB21" s="29"/>
      <c r="AC21" s="29"/>
      <c r="AD21" s="51"/>
      <c r="AE21" s="35" t="str">
        <f t="shared" ref="AE21:AE34" si="22">BIN2HEX(IF(F21="x", 0, F21) &amp; IF(G21="x", 0, G21) &amp; IF(H21="x", 0, H21) &amp; IF(I21="x", 0, I21) &amp; IF(J21="x", 0, J21) &amp; IF(K21="x", 0, K21) &amp; IF(L21="x", 0, L21) &amp; IF(M21="x", 0, M21), 2)</f>
        <v>00</v>
      </c>
      <c r="AF21" s="35" t="str">
        <f t="shared" ref="AF21:AF34" si="23">BIN2HEX(IF(N21="x", 0, N21) &amp; IF(O21="x", 0, O21) &amp; IF(P21="x", 0, P21) &amp; IF(Q21="x", 0, Q21) &amp;  IF(R21="x", 0, R21) &amp; IF(S21="x", 0, S21) &amp; IF(T21="x", 0, T21) &amp; IF(U21="x", 0, U21), 2)</f>
        <v>00</v>
      </c>
      <c r="AG21" s="36" t="str">
        <f t="shared" ref="AG21:AG34" si="24">BIN2HEX(IF(V21="x", 0, V21) &amp; IF(W21="x", 0, W21) &amp; IF(X21="x", 0, X21) &amp; IF(Y21="x", 0, Y21) &amp; IF(Z21="x", 0, Z21) &amp; IF(AA21="x", 0, AA21) &amp; IF(AB21="x", 0, AB21) &amp; IF(AC21="x", 0, AC21), 2)</f>
        <v>00</v>
      </c>
      <c r="AH21" s="35"/>
      <c r="AI21" s="51" t="str">
        <f t="shared" si="8"/>
        <v>00</v>
      </c>
      <c r="AJ21" s="35" t="str">
        <f t="shared" ref="AJ21:AJ34" si="25">BIN2HEX(IF(F21="x", 1, 1-F21) &amp; IF(G21="x", 0, G21) &amp; IF(H21="x", 0, H21) &amp; IF(I21="x", 0, I21) &amp; IF(J21="x", 0, J21) &amp; IF(K21="x", 0, K21) &amp; IF(L21="x", 0, L21) &amp; IF(M21="x", 0, M21), 2)</f>
        <v>01</v>
      </c>
      <c r="AK21" s="35" t="str">
        <f t="shared" si="10"/>
        <v>01</v>
      </c>
      <c r="AL21" s="36" t="str">
        <f t="shared" si="11"/>
        <v>00</v>
      </c>
      <c r="AM21" s="35"/>
      <c r="AN21" s="35"/>
      <c r="AO21" s="35"/>
      <c r="AP21" s="35"/>
      <c r="AX21" s="33"/>
    </row>
    <row r="22" spans="1:51" hidden="1" x14ac:dyDescent="0.25">
      <c r="A22" s="61">
        <v>19</v>
      </c>
      <c r="B22" s="61" t="str">
        <f t="shared" si="12"/>
        <v>0x13</v>
      </c>
      <c r="C22" s="65"/>
      <c r="X22" s="34"/>
      <c r="Y22" s="29"/>
      <c r="Z22" s="29"/>
      <c r="AA22" s="29"/>
      <c r="AB22" s="29"/>
      <c r="AC22" s="29"/>
      <c r="AD22" s="51"/>
      <c r="AE22" s="35" t="str">
        <f t="shared" si="22"/>
        <v>00</v>
      </c>
      <c r="AF22" s="35" t="str">
        <f t="shared" si="23"/>
        <v>00</v>
      </c>
      <c r="AG22" s="36" t="str">
        <f t="shared" si="24"/>
        <v>00</v>
      </c>
      <c r="AH22" s="35"/>
      <c r="AI22" s="51" t="str">
        <f t="shared" si="8"/>
        <v>00</v>
      </c>
      <c r="AJ22" s="35" t="str">
        <f t="shared" si="25"/>
        <v>01</v>
      </c>
      <c r="AK22" s="35" t="str">
        <f t="shared" si="10"/>
        <v>01</v>
      </c>
      <c r="AL22" s="36" t="str">
        <f t="shared" si="11"/>
        <v>00</v>
      </c>
      <c r="AM22" s="35"/>
      <c r="AN22" s="35"/>
      <c r="AO22" s="35"/>
      <c r="AP22" s="35"/>
      <c r="AX22" s="33"/>
    </row>
    <row r="23" spans="1:51" hidden="1" x14ac:dyDescent="0.25">
      <c r="A23" s="61">
        <v>20</v>
      </c>
      <c r="B23" s="61" t="str">
        <f t="shared" si="12"/>
        <v>0x14</v>
      </c>
      <c r="C23" s="65"/>
      <c r="X23" s="34"/>
      <c r="Y23" s="29"/>
      <c r="Z23" s="29"/>
      <c r="AA23" s="29"/>
      <c r="AB23" s="29"/>
      <c r="AC23" s="29"/>
      <c r="AD23" s="51"/>
      <c r="AE23" s="35" t="str">
        <f t="shared" si="22"/>
        <v>00</v>
      </c>
      <c r="AF23" s="35" t="str">
        <f t="shared" si="23"/>
        <v>00</v>
      </c>
      <c r="AG23" s="36" t="str">
        <f t="shared" si="24"/>
        <v>00</v>
      </c>
      <c r="AH23" s="35"/>
      <c r="AI23" s="51" t="str">
        <f t="shared" si="8"/>
        <v>00</v>
      </c>
      <c r="AJ23" s="35" t="str">
        <f t="shared" si="25"/>
        <v>01</v>
      </c>
      <c r="AK23" s="35" t="str">
        <f t="shared" si="10"/>
        <v>01</v>
      </c>
      <c r="AL23" s="36" t="str">
        <f t="shared" si="11"/>
        <v>00</v>
      </c>
      <c r="AM23" s="35"/>
      <c r="AN23" s="35"/>
      <c r="AO23" s="35"/>
      <c r="AP23" s="35"/>
      <c r="AX23" s="33"/>
    </row>
    <row r="24" spans="1:51" hidden="1" x14ac:dyDescent="0.25">
      <c r="A24" s="61">
        <v>21</v>
      </c>
      <c r="B24" s="61" t="str">
        <f t="shared" si="12"/>
        <v>0x15</v>
      </c>
      <c r="C24" s="65"/>
      <c r="X24" s="34"/>
      <c r="Y24" s="29"/>
      <c r="Z24" s="29"/>
      <c r="AA24" s="29"/>
      <c r="AB24" s="29"/>
      <c r="AC24" s="29"/>
      <c r="AD24" s="51"/>
      <c r="AE24" s="35" t="str">
        <f t="shared" si="22"/>
        <v>00</v>
      </c>
      <c r="AF24" s="35" t="str">
        <f t="shared" si="23"/>
        <v>00</v>
      </c>
      <c r="AG24" s="36" t="str">
        <f t="shared" si="24"/>
        <v>00</v>
      </c>
      <c r="AH24" s="35"/>
      <c r="AI24" s="51" t="str">
        <f t="shared" si="8"/>
        <v>00</v>
      </c>
      <c r="AJ24" s="35" t="str">
        <f t="shared" si="25"/>
        <v>01</v>
      </c>
      <c r="AK24" s="35" t="str">
        <f t="shared" si="10"/>
        <v>01</v>
      </c>
      <c r="AL24" s="36" t="str">
        <f t="shared" si="11"/>
        <v>00</v>
      </c>
      <c r="AM24" s="35"/>
      <c r="AN24" s="35"/>
      <c r="AO24" s="35"/>
      <c r="AP24" s="35"/>
      <c r="AX24" s="33"/>
    </row>
    <row r="25" spans="1:51" hidden="1" x14ac:dyDescent="0.25">
      <c r="A25" s="61">
        <v>22</v>
      </c>
      <c r="B25" s="61" t="str">
        <f t="shared" si="12"/>
        <v>0x16</v>
      </c>
      <c r="C25" s="65"/>
      <c r="X25" s="34"/>
      <c r="Y25" s="29"/>
      <c r="Z25" s="29"/>
      <c r="AA25" s="29"/>
      <c r="AB25" s="29"/>
      <c r="AC25" s="29"/>
      <c r="AD25" s="51"/>
      <c r="AE25" s="35" t="str">
        <f t="shared" si="22"/>
        <v>00</v>
      </c>
      <c r="AF25" s="35" t="str">
        <f t="shared" si="23"/>
        <v>00</v>
      </c>
      <c r="AG25" s="36" t="str">
        <f t="shared" si="24"/>
        <v>00</v>
      </c>
      <c r="AH25" s="35"/>
      <c r="AI25" s="51" t="str">
        <f t="shared" si="8"/>
        <v>00</v>
      </c>
      <c r="AJ25" s="35" t="str">
        <f t="shared" si="25"/>
        <v>01</v>
      </c>
      <c r="AK25" s="35" t="str">
        <f t="shared" si="10"/>
        <v>01</v>
      </c>
      <c r="AL25" s="36" t="str">
        <f t="shared" si="11"/>
        <v>00</v>
      </c>
      <c r="AM25" s="35"/>
      <c r="AN25" s="35"/>
      <c r="AO25" s="35"/>
      <c r="AP25" s="35"/>
      <c r="AX25" s="33"/>
    </row>
    <row r="26" spans="1:51" hidden="1" x14ac:dyDescent="0.25">
      <c r="A26" s="61">
        <v>23</v>
      </c>
      <c r="B26" s="61" t="str">
        <f t="shared" si="12"/>
        <v>0x17</v>
      </c>
      <c r="C26" s="65"/>
      <c r="X26" s="34"/>
      <c r="Y26" s="29"/>
      <c r="Z26" s="29"/>
      <c r="AA26" s="29"/>
      <c r="AB26" s="29"/>
      <c r="AC26" s="29"/>
      <c r="AD26" s="51"/>
      <c r="AE26" s="35" t="str">
        <f t="shared" si="22"/>
        <v>00</v>
      </c>
      <c r="AF26" s="35" t="str">
        <f t="shared" si="23"/>
        <v>00</v>
      </c>
      <c r="AG26" s="36" t="str">
        <f t="shared" si="24"/>
        <v>00</v>
      </c>
      <c r="AH26" s="35"/>
      <c r="AI26" s="51" t="str">
        <f t="shared" si="8"/>
        <v>00</v>
      </c>
      <c r="AJ26" s="35" t="str">
        <f t="shared" si="25"/>
        <v>01</v>
      </c>
      <c r="AK26" s="35" t="str">
        <f t="shared" si="10"/>
        <v>01</v>
      </c>
      <c r="AL26" s="36" t="str">
        <f t="shared" si="11"/>
        <v>00</v>
      </c>
      <c r="AM26" s="35"/>
      <c r="AN26" s="35"/>
      <c r="AO26" s="35"/>
      <c r="AP26" s="35"/>
      <c r="AX26" s="33"/>
    </row>
    <row r="27" spans="1:51" hidden="1" x14ac:dyDescent="0.25">
      <c r="A27" s="61">
        <v>24</v>
      </c>
      <c r="B27" s="61" t="str">
        <f t="shared" si="12"/>
        <v>0x18</v>
      </c>
      <c r="C27" s="65"/>
      <c r="X27" s="34"/>
      <c r="Y27" s="29"/>
      <c r="Z27" s="29"/>
      <c r="AA27" s="29"/>
      <c r="AB27" s="29"/>
      <c r="AC27" s="29"/>
      <c r="AD27" s="51"/>
      <c r="AE27" s="35" t="str">
        <f t="shared" si="22"/>
        <v>00</v>
      </c>
      <c r="AF27" s="35" t="str">
        <f t="shared" si="23"/>
        <v>00</v>
      </c>
      <c r="AG27" s="36" t="str">
        <f t="shared" si="24"/>
        <v>00</v>
      </c>
      <c r="AH27" s="35"/>
      <c r="AI27" s="51" t="str">
        <f t="shared" si="8"/>
        <v>00</v>
      </c>
      <c r="AJ27" s="35" t="str">
        <f t="shared" si="25"/>
        <v>01</v>
      </c>
      <c r="AK27" s="35" t="str">
        <f t="shared" si="10"/>
        <v>01</v>
      </c>
      <c r="AL27" s="36" t="str">
        <f t="shared" si="11"/>
        <v>00</v>
      </c>
      <c r="AM27" s="35"/>
      <c r="AN27" s="35"/>
      <c r="AO27" s="35"/>
      <c r="AP27" s="35"/>
      <c r="AX27" s="33"/>
    </row>
    <row r="28" spans="1:51" hidden="1" x14ac:dyDescent="0.25">
      <c r="A28" s="61">
        <v>25</v>
      </c>
      <c r="B28" s="61" t="str">
        <f t="shared" si="12"/>
        <v>0x19</v>
      </c>
      <c r="C28" s="65"/>
      <c r="X28" s="34"/>
      <c r="Y28" s="29"/>
      <c r="Z28" s="29"/>
      <c r="AA28" s="29"/>
      <c r="AB28" s="29"/>
      <c r="AC28" s="29"/>
      <c r="AD28" s="51"/>
      <c r="AE28" s="35" t="str">
        <f t="shared" si="22"/>
        <v>00</v>
      </c>
      <c r="AF28" s="35" t="str">
        <f t="shared" si="23"/>
        <v>00</v>
      </c>
      <c r="AG28" s="36" t="str">
        <f t="shared" si="24"/>
        <v>00</v>
      </c>
      <c r="AH28" s="35"/>
      <c r="AI28" s="51" t="str">
        <f t="shared" si="8"/>
        <v>00</v>
      </c>
      <c r="AJ28" s="35" t="str">
        <f t="shared" si="25"/>
        <v>01</v>
      </c>
      <c r="AK28" s="35" t="str">
        <f t="shared" si="10"/>
        <v>01</v>
      </c>
      <c r="AL28" s="36" t="str">
        <f t="shared" si="11"/>
        <v>00</v>
      </c>
      <c r="AM28" s="35"/>
      <c r="AN28" s="35"/>
      <c r="AO28" s="35"/>
      <c r="AP28" s="35"/>
      <c r="AX28" s="33"/>
    </row>
    <row r="29" spans="1:51" hidden="1" x14ac:dyDescent="0.25">
      <c r="A29" s="61">
        <v>26</v>
      </c>
      <c r="B29" s="61" t="str">
        <f t="shared" si="12"/>
        <v>0x1A</v>
      </c>
      <c r="C29" s="65"/>
      <c r="X29" s="34"/>
      <c r="Y29" s="29"/>
      <c r="Z29" s="29"/>
      <c r="AA29" s="29"/>
      <c r="AB29" s="29"/>
      <c r="AC29" s="29"/>
      <c r="AD29" s="51"/>
      <c r="AE29" s="35" t="str">
        <f t="shared" si="22"/>
        <v>00</v>
      </c>
      <c r="AF29" s="35" t="str">
        <f t="shared" si="23"/>
        <v>00</v>
      </c>
      <c r="AG29" s="36" t="str">
        <f t="shared" si="24"/>
        <v>00</v>
      </c>
      <c r="AH29" s="35"/>
      <c r="AI29" s="51" t="str">
        <f t="shared" si="8"/>
        <v>00</v>
      </c>
      <c r="AJ29" s="35" t="str">
        <f t="shared" si="25"/>
        <v>01</v>
      </c>
      <c r="AK29" s="35" t="str">
        <f t="shared" si="10"/>
        <v>01</v>
      </c>
      <c r="AL29" s="36" t="str">
        <f t="shared" si="11"/>
        <v>00</v>
      </c>
      <c r="AM29" s="35"/>
      <c r="AN29" s="35"/>
      <c r="AO29" s="35"/>
      <c r="AP29" s="35"/>
      <c r="AX29" s="33"/>
    </row>
    <row r="30" spans="1:51" hidden="1" x14ac:dyDescent="0.25">
      <c r="A30" s="61">
        <v>27</v>
      </c>
      <c r="B30" s="61" t="str">
        <f t="shared" si="12"/>
        <v>0x1B</v>
      </c>
      <c r="C30" s="65"/>
      <c r="X30" s="34"/>
      <c r="Y30" s="29"/>
      <c r="Z30" s="29"/>
      <c r="AA30" s="29"/>
      <c r="AB30" s="29"/>
      <c r="AC30" s="29"/>
      <c r="AD30" s="51"/>
      <c r="AE30" s="35" t="str">
        <f t="shared" si="22"/>
        <v>00</v>
      </c>
      <c r="AF30" s="35" t="str">
        <f t="shared" si="23"/>
        <v>00</v>
      </c>
      <c r="AG30" s="36" t="str">
        <f t="shared" si="24"/>
        <v>00</v>
      </c>
      <c r="AH30" s="35"/>
      <c r="AI30" s="51" t="str">
        <f t="shared" si="8"/>
        <v>00</v>
      </c>
      <c r="AJ30" s="35" t="str">
        <f t="shared" si="25"/>
        <v>01</v>
      </c>
      <c r="AK30" s="35" t="str">
        <f t="shared" si="10"/>
        <v>01</v>
      </c>
      <c r="AL30" s="36" t="str">
        <f t="shared" si="11"/>
        <v>00</v>
      </c>
      <c r="AM30" s="35"/>
      <c r="AN30" s="35"/>
      <c r="AO30" s="35"/>
      <c r="AP30" s="35"/>
      <c r="AX30" s="33"/>
    </row>
    <row r="31" spans="1:51" hidden="1" x14ac:dyDescent="0.25">
      <c r="A31" s="61">
        <v>28</v>
      </c>
      <c r="B31" s="61" t="str">
        <f t="shared" si="12"/>
        <v>0x1C</v>
      </c>
      <c r="C31" s="65"/>
      <c r="X31" s="34"/>
      <c r="Y31" s="29"/>
      <c r="Z31" s="29"/>
      <c r="AA31" s="29"/>
      <c r="AB31" s="29"/>
      <c r="AC31" s="29"/>
      <c r="AD31" s="51"/>
      <c r="AE31" s="35" t="str">
        <f t="shared" si="22"/>
        <v>00</v>
      </c>
      <c r="AF31" s="35" t="str">
        <f t="shared" si="23"/>
        <v>00</v>
      </c>
      <c r="AG31" s="36" t="str">
        <f t="shared" si="24"/>
        <v>00</v>
      </c>
      <c r="AH31" s="35"/>
      <c r="AI31" s="51" t="str">
        <f t="shared" si="8"/>
        <v>00</v>
      </c>
      <c r="AJ31" s="35" t="str">
        <f t="shared" si="25"/>
        <v>01</v>
      </c>
      <c r="AK31" s="35" t="str">
        <f t="shared" si="10"/>
        <v>01</v>
      </c>
      <c r="AL31" s="36" t="str">
        <f t="shared" si="11"/>
        <v>00</v>
      </c>
      <c r="AM31" s="35"/>
      <c r="AN31" s="35"/>
      <c r="AO31" s="35"/>
      <c r="AP31" s="35"/>
      <c r="AX31" s="33"/>
    </row>
    <row r="32" spans="1:51" hidden="1" x14ac:dyDescent="0.25">
      <c r="A32" s="61">
        <v>29</v>
      </c>
      <c r="B32" s="61" t="str">
        <f t="shared" si="12"/>
        <v>0x1D</v>
      </c>
      <c r="C32" s="65"/>
      <c r="X32" s="34"/>
      <c r="Y32" s="29"/>
      <c r="Z32" s="29"/>
      <c r="AA32" s="29"/>
      <c r="AB32" s="29"/>
      <c r="AC32" s="29"/>
      <c r="AD32" s="51"/>
      <c r="AE32" s="35" t="str">
        <f t="shared" si="22"/>
        <v>00</v>
      </c>
      <c r="AF32" s="35" t="str">
        <f t="shared" si="23"/>
        <v>00</v>
      </c>
      <c r="AG32" s="36" t="str">
        <f t="shared" si="24"/>
        <v>00</v>
      </c>
      <c r="AH32" s="35"/>
      <c r="AI32" s="51" t="str">
        <f t="shared" si="8"/>
        <v>00</v>
      </c>
      <c r="AJ32" s="35" t="str">
        <f t="shared" si="25"/>
        <v>01</v>
      </c>
      <c r="AK32" s="35" t="str">
        <f t="shared" si="10"/>
        <v>01</v>
      </c>
      <c r="AL32" s="36" t="str">
        <f t="shared" si="11"/>
        <v>00</v>
      </c>
      <c r="AM32" s="35"/>
      <c r="AN32" s="35"/>
      <c r="AO32" s="35"/>
      <c r="AP32" s="35"/>
      <c r="AX32" s="33"/>
    </row>
    <row r="33" spans="1:51" hidden="1" x14ac:dyDescent="0.25">
      <c r="A33" s="61">
        <v>30</v>
      </c>
      <c r="B33" s="61" t="str">
        <f t="shared" si="12"/>
        <v>0x1E</v>
      </c>
      <c r="C33" s="65"/>
      <c r="X33" s="34"/>
      <c r="Y33" s="29"/>
      <c r="Z33" s="29"/>
      <c r="AA33" s="29"/>
      <c r="AB33" s="29"/>
      <c r="AC33" s="29"/>
      <c r="AD33" s="51"/>
      <c r="AE33" s="35" t="str">
        <f t="shared" si="22"/>
        <v>00</v>
      </c>
      <c r="AF33" s="35" t="str">
        <f t="shared" si="23"/>
        <v>00</v>
      </c>
      <c r="AG33" s="36" t="str">
        <f t="shared" si="24"/>
        <v>00</v>
      </c>
      <c r="AH33" s="35"/>
      <c r="AI33" s="51" t="str">
        <f t="shared" si="8"/>
        <v>00</v>
      </c>
      <c r="AJ33" s="35" t="str">
        <f t="shared" si="25"/>
        <v>01</v>
      </c>
      <c r="AK33" s="35" t="str">
        <f t="shared" si="10"/>
        <v>01</v>
      </c>
      <c r="AL33" s="36" t="str">
        <f t="shared" si="11"/>
        <v>00</v>
      </c>
      <c r="AM33" s="35"/>
      <c r="AN33" s="35"/>
      <c r="AO33" s="35"/>
      <c r="AP33" s="35"/>
      <c r="AX33" s="33"/>
    </row>
    <row r="34" spans="1:51" hidden="1" x14ac:dyDescent="0.25">
      <c r="A34" s="61">
        <v>31</v>
      </c>
      <c r="B34" s="61" t="str">
        <f t="shared" si="12"/>
        <v>0x1F</v>
      </c>
      <c r="C34" s="65"/>
      <c r="X34" s="34"/>
      <c r="Y34" s="29"/>
      <c r="Z34" s="29"/>
      <c r="AA34" s="29"/>
      <c r="AB34" s="29"/>
      <c r="AC34" s="29"/>
      <c r="AD34" s="51"/>
      <c r="AE34" s="35" t="str">
        <f t="shared" si="22"/>
        <v>00</v>
      </c>
      <c r="AF34" s="35" t="str">
        <f t="shared" si="23"/>
        <v>00</v>
      </c>
      <c r="AG34" s="36" t="str">
        <f t="shared" si="24"/>
        <v>00</v>
      </c>
      <c r="AH34" s="35"/>
      <c r="AI34" s="51" t="str">
        <f t="shared" si="8"/>
        <v>00</v>
      </c>
      <c r="AJ34" s="35" t="str">
        <f t="shared" si="25"/>
        <v>01</v>
      </c>
      <c r="AK34" s="35" t="str">
        <f t="shared" si="10"/>
        <v>01</v>
      </c>
      <c r="AL34" s="36" t="str">
        <f t="shared" si="11"/>
        <v>00</v>
      </c>
      <c r="AM34" s="35"/>
      <c r="AN34" s="35"/>
      <c r="AO34" s="35"/>
      <c r="AP34" s="35"/>
      <c r="AX34" s="33"/>
    </row>
    <row r="35" spans="1:51" x14ac:dyDescent="0.25">
      <c r="A35" s="61"/>
      <c r="B35" s="61"/>
      <c r="C35" s="65"/>
      <c r="X35" s="34"/>
      <c r="Y35" s="29"/>
      <c r="Z35" s="29"/>
      <c r="AA35" s="29"/>
      <c r="AB35" s="29"/>
      <c r="AC35" s="29"/>
      <c r="AD35" s="51"/>
      <c r="AE35" s="35"/>
      <c r="AF35" s="35"/>
      <c r="AG35" s="36"/>
      <c r="AH35" s="35"/>
      <c r="AI35" s="51"/>
      <c r="AJ35" s="35"/>
      <c r="AK35" s="35"/>
      <c r="AL35" s="36"/>
      <c r="AM35" s="35"/>
      <c r="AN35" s="35"/>
      <c r="AO35" s="35"/>
      <c r="AP35" s="35"/>
      <c r="AX35" s="33"/>
    </row>
    <row r="36" spans="1:51" x14ac:dyDescent="0.25">
      <c r="A36" s="61">
        <v>32</v>
      </c>
      <c r="B36" s="61" t="str">
        <f t="shared" si="12"/>
        <v>0x20</v>
      </c>
      <c r="C36" s="62" t="s">
        <v>24</v>
      </c>
      <c r="D36" s="43">
        <v>0</v>
      </c>
      <c r="E36" s="43">
        <v>0</v>
      </c>
      <c r="F36" s="43">
        <v>0</v>
      </c>
      <c r="G36" s="43">
        <v>1</v>
      </c>
      <c r="H36" s="43">
        <v>0</v>
      </c>
      <c r="I36" s="43">
        <v>0</v>
      </c>
      <c r="J36" s="43">
        <v>0</v>
      </c>
      <c r="K36" s="43" t="s">
        <v>14</v>
      </c>
      <c r="L36" s="43">
        <v>0</v>
      </c>
      <c r="M36" s="43">
        <v>0</v>
      </c>
      <c r="N36" s="43">
        <v>1</v>
      </c>
      <c r="O36" s="43">
        <v>0</v>
      </c>
      <c r="P36" s="43">
        <v>0</v>
      </c>
      <c r="Q36" s="43">
        <v>0</v>
      </c>
      <c r="R36" s="43">
        <v>1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34">
        <v>1</v>
      </c>
      <c r="Y36" s="29">
        <v>0</v>
      </c>
      <c r="Z36" s="29">
        <v>0</v>
      </c>
      <c r="AA36" s="29">
        <v>1</v>
      </c>
      <c r="AB36" s="29">
        <v>0</v>
      </c>
      <c r="AC36" s="29">
        <v>1</v>
      </c>
      <c r="AD36" s="51" t="str">
        <f t="shared" ref="AD36:AD49" si="26">BIN2HEX("000000" &amp; D36 &amp;E36, 2)</f>
        <v>00</v>
      </c>
      <c r="AE36" s="35" t="str">
        <f t="shared" ref="AE36:AE41" si="27">BIN2HEX(IF(F36="x", 0, F36) &amp; IF(G36="x", 0, G36) &amp; IF(H36="x", 0, H36) &amp; IF(I36="x", 0, I36) &amp; IF(J36="x", 0, J36) &amp; IF(K36="x", 0, K36) &amp; IF(L36="x", 0, L36) &amp; IF(M36="x", 0, M36), 2)</f>
        <v>40</v>
      </c>
      <c r="AF36" s="35" t="str">
        <f t="shared" ref="AF36:AF41" si="28">BIN2HEX(IF(N36="x", 0, N36) &amp; IF(O36="x", 0, O36) &amp; IF(P36="x", 0, P36) &amp; IF(Q36="x", 0, Q36) &amp;  IF(R36="x", 0, R36) &amp; IF(S36="x", 0, S36) &amp; IF(T36="x", 0, T36) &amp; IF(U36="x", 0, U36), 2)</f>
        <v>88</v>
      </c>
      <c r="AG36" s="36" t="str">
        <f t="shared" ref="AG36:AG41" si="29">BIN2HEX(IF(V36="x", 0, V36) &amp; IF(W36="x", 0, W36) &amp; IF(X36="x", 0, X36) &amp; IF(Y36="x", 0, Y36) &amp; IF(Z36="x", 0, Z36) &amp; IF(AA36="x", 0, AA36) &amp; IF(AB36="x", 0, AB36) &amp; IF(AC36="x", 0, AC36), 2)</f>
        <v>25</v>
      </c>
      <c r="AH36" s="35"/>
      <c r="AI36" s="51" t="str">
        <f t="shared" si="8"/>
        <v>00</v>
      </c>
      <c r="AJ36" s="35" t="str">
        <f t="shared" ref="AJ36:AJ49" si="30">BIN2HEX(IF(F36="x", 1, 1-F36) &amp; IF(G36="x", 0, G36) &amp; IF(H36="x", 1, 1-H36) &amp; IF(I36="x", 0, I36) &amp; IF(J36="x", 0, J36) &amp; IF(K36="x", 0, K36) &amp; IF(L36="x", 1, 1-L36) &amp; IF(M36="x", 0, M36), 2)</f>
        <v>E2</v>
      </c>
      <c r="AK36" s="35" t="str">
        <f t="shared" si="10"/>
        <v>8C</v>
      </c>
      <c r="AL36" s="36" t="str">
        <f t="shared" si="11"/>
        <v>25</v>
      </c>
      <c r="AM36" s="35" t="str">
        <f t="shared" ref="AM36:AN36" si="31">HEX2BIN(AI36, 8)</f>
        <v>00000000</v>
      </c>
      <c r="AN36" s="35" t="str">
        <f t="shared" si="31"/>
        <v>11100010</v>
      </c>
      <c r="AO36" s="35" t="str">
        <f>HEX2BIN(AK36, 8)</f>
        <v>10001100</v>
      </c>
      <c r="AP36" s="35" t="str">
        <f>HEX2BIN(AL36, 8)</f>
        <v>00100101</v>
      </c>
      <c r="AQ36" s="31" t="s">
        <v>158</v>
      </c>
      <c r="AX36" s="33"/>
    </row>
    <row r="37" spans="1:51" x14ac:dyDescent="0.25">
      <c r="A37" s="61">
        <v>33</v>
      </c>
      <c r="B37" s="61" t="str">
        <f t="shared" si="12"/>
        <v>0x21</v>
      </c>
      <c r="C37" s="62" t="s">
        <v>25</v>
      </c>
      <c r="D37" s="43">
        <v>0</v>
      </c>
      <c r="E37" s="43">
        <v>0</v>
      </c>
      <c r="F37" s="43">
        <v>0</v>
      </c>
      <c r="G37" s="43">
        <v>1</v>
      </c>
      <c r="H37" s="43">
        <v>0</v>
      </c>
      <c r="I37" s="43">
        <v>0</v>
      </c>
      <c r="J37" s="43">
        <v>0</v>
      </c>
      <c r="K37" s="43" t="s">
        <v>14</v>
      </c>
      <c r="L37" s="43">
        <v>0</v>
      </c>
      <c r="M37" s="43">
        <v>0</v>
      </c>
      <c r="N37" s="43">
        <v>1</v>
      </c>
      <c r="O37" s="43">
        <v>0</v>
      </c>
      <c r="P37" s="43">
        <v>0</v>
      </c>
      <c r="Q37" s="43">
        <v>0</v>
      </c>
      <c r="R37" s="43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34">
        <v>0</v>
      </c>
      <c r="Y37" s="29">
        <v>1</v>
      </c>
      <c r="Z37" s="29">
        <v>1</v>
      </c>
      <c r="AA37" s="29">
        <v>0</v>
      </c>
      <c r="AB37" s="29">
        <v>0</v>
      </c>
      <c r="AC37" s="29">
        <v>0</v>
      </c>
      <c r="AD37" s="51" t="str">
        <f t="shared" si="26"/>
        <v>00</v>
      </c>
      <c r="AE37" s="35" t="str">
        <f t="shared" si="27"/>
        <v>40</v>
      </c>
      <c r="AF37" s="35" t="str">
        <f t="shared" si="28"/>
        <v>88</v>
      </c>
      <c r="AG37" s="36" t="str">
        <f t="shared" si="29"/>
        <v>18</v>
      </c>
      <c r="AH37" s="35"/>
      <c r="AI37" s="51" t="str">
        <f t="shared" si="8"/>
        <v>00</v>
      </c>
      <c r="AJ37" s="35" t="str">
        <f t="shared" si="30"/>
        <v>E2</v>
      </c>
      <c r="AK37" s="35" t="str">
        <f t="shared" si="10"/>
        <v>8C</v>
      </c>
      <c r="AL37" s="36" t="str">
        <f t="shared" si="11"/>
        <v>18</v>
      </c>
      <c r="AM37" s="35" t="str">
        <f t="shared" ref="AM37:AM49" si="32">HEX2BIN(AI37, 8)</f>
        <v>00000000</v>
      </c>
      <c r="AN37" s="35" t="str">
        <f t="shared" ref="AN37:AN49" si="33">HEX2BIN(AJ37, 8)</f>
        <v>11100010</v>
      </c>
      <c r="AO37" s="35" t="str">
        <f t="shared" ref="AO37:AO49" si="34">HEX2BIN(AK37, 8)</f>
        <v>10001100</v>
      </c>
      <c r="AP37" s="35" t="str">
        <f t="shared" ref="AP37:AP49" si="35">HEX2BIN(AL37, 8)</f>
        <v>00011000</v>
      </c>
      <c r="AQ37" s="31" t="s">
        <v>187</v>
      </c>
      <c r="AX37" s="33"/>
    </row>
    <row r="38" spans="1:51" x14ac:dyDescent="0.25">
      <c r="A38" s="61">
        <v>34</v>
      </c>
      <c r="B38" s="61" t="str">
        <f t="shared" si="12"/>
        <v>0x22</v>
      </c>
      <c r="C38" s="62" t="s">
        <v>28</v>
      </c>
      <c r="D38" s="43">
        <v>0</v>
      </c>
      <c r="E38" s="43">
        <v>0</v>
      </c>
      <c r="F38" s="43">
        <v>0</v>
      </c>
      <c r="G38" s="43">
        <v>1</v>
      </c>
      <c r="H38" s="43">
        <v>0</v>
      </c>
      <c r="I38" s="43">
        <v>0</v>
      </c>
      <c r="J38" s="43">
        <v>0</v>
      </c>
      <c r="K38" s="43" t="s">
        <v>14</v>
      </c>
      <c r="L38" s="43">
        <v>0</v>
      </c>
      <c r="M38" s="43">
        <v>0</v>
      </c>
      <c r="N38" s="43">
        <v>1</v>
      </c>
      <c r="O38" s="43">
        <v>0</v>
      </c>
      <c r="P38" s="43">
        <v>0</v>
      </c>
      <c r="Q38" s="43">
        <v>0</v>
      </c>
      <c r="R38" s="43">
        <v>1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34">
        <v>0</v>
      </c>
      <c r="Y38" s="29">
        <v>0</v>
      </c>
      <c r="Z38" s="29">
        <v>0</v>
      </c>
      <c r="AA38" s="29">
        <v>0</v>
      </c>
      <c r="AB38" s="29">
        <v>1</v>
      </c>
      <c r="AC38" s="29" t="s">
        <v>14</v>
      </c>
      <c r="AD38" s="51" t="str">
        <f t="shared" si="26"/>
        <v>00</v>
      </c>
      <c r="AE38" s="35" t="str">
        <f t="shared" si="27"/>
        <v>40</v>
      </c>
      <c r="AF38" s="35" t="str">
        <f t="shared" si="28"/>
        <v>88</v>
      </c>
      <c r="AG38" s="36" t="str">
        <f t="shared" si="29"/>
        <v>02</v>
      </c>
      <c r="AH38" s="35"/>
      <c r="AI38" s="51" t="str">
        <f t="shared" si="8"/>
        <v>00</v>
      </c>
      <c r="AJ38" s="35" t="str">
        <f t="shared" si="30"/>
        <v>E2</v>
      </c>
      <c r="AK38" s="35" t="str">
        <f t="shared" si="10"/>
        <v>8C</v>
      </c>
      <c r="AL38" s="36" t="str">
        <f t="shared" si="11"/>
        <v>02</v>
      </c>
      <c r="AM38" s="35" t="str">
        <f t="shared" si="32"/>
        <v>00000000</v>
      </c>
      <c r="AN38" s="35" t="str">
        <f t="shared" si="33"/>
        <v>11100010</v>
      </c>
      <c r="AO38" s="35" t="str">
        <f t="shared" si="34"/>
        <v>10001100</v>
      </c>
      <c r="AP38" s="35" t="str">
        <f t="shared" si="35"/>
        <v>00000010</v>
      </c>
      <c r="AX38" s="33"/>
      <c r="AY38" s="37" t="s">
        <v>296</v>
      </c>
    </row>
    <row r="39" spans="1:51" x14ac:dyDescent="0.25">
      <c r="A39" s="61">
        <v>35</v>
      </c>
      <c r="B39" s="61" t="str">
        <f t="shared" si="12"/>
        <v>0x23</v>
      </c>
      <c r="C39" s="62" t="s">
        <v>26</v>
      </c>
      <c r="D39" s="43">
        <v>0</v>
      </c>
      <c r="E39" s="43">
        <v>0</v>
      </c>
      <c r="F39" s="43">
        <v>0</v>
      </c>
      <c r="G39" s="43">
        <v>1</v>
      </c>
      <c r="H39" s="43">
        <v>0</v>
      </c>
      <c r="I39" s="43">
        <v>0</v>
      </c>
      <c r="J39" s="43">
        <v>0</v>
      </c>
      <c r="K39" s="43" t="s">
        <v>14</v>
      </c>
      <c r="L39" s="43">
        <v>0</v>
      </c>
      <c r="M39" s="43">
        <v>0</v>
      </c>
      <c r="N39" s="43">
        <v>1</v>
      </c>
      <c r="O39" s="43">
        <v>0</v>
      </c>
      <c r="P39" s="43">
        <v>0</v>
      </c>
      <c r="Q39" s="43">
        <v>0</v>
      </c>
      <c r="R39" s="43">
        <v>1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34">
        <v>1</v>
      </c>
      <c r="Y39" s="29">
        <v>0</v>
      </c>
      <c r="Z39" s="29">
        <v>1</v>
      </c>
      <c r="AA39" s="29">
        <v>1</v>
      </c>
      <c r="AB39" s="29">
        <v>1</v>
      </c>
      <c r="AC39" s="29" t="s">
        <v>14</v>
      </c>
      <c r="AD39" s="51" t="str">
        <f t="shared" si="26"/>
        <v>00</v>
      </c>
      <c r="AE39" s="35" t="str">
        <f t="shared" si="27"/>
        <v>40</v>
      </c>
      <c r="AF39" s="35" t="str">
        <f t="shared" si="28"/>
        <v>88</v>
      </c>
      <c r="AG39" s="36" t="str">
        <f t="shared" si="29"/>
        <v>2E</v>
      </c>
      <c r="AH39" s="35"/>
      <c r="AI39" s="51" t="str">
        <f t="shared" si="8"/>
        <v>00</v>
      </c>
      <c r="AJ39" s="35" t="str">
        <f t="shared" si="30"/>
        <v>E2</v>
      </c>
      <c r="AK39" s="35" t="str">
        <f t="shared" si="10"/>
        <v>8C</v>
      </c>
      <c r="AL39" s="36" t="str">
        <f t="shared" si="11"/>
        <v>2E</v>
      </c>
      <c r="AM39" s="35" t="str">
        <f t="shared" si="32"/>
        <v>00000000</v>
      </c>
      <c r="AN39" s="35" t="str">
        <f t="shared" si="33"/>
        <v>11100010</v>
      </c>
      <c r="AO39" s="35" t="str">
        <f t="shared" si="34"/>
        <v>10001100</v>
      </c>
      <c r="AP39" s="35" t="str">
        <f t="shared" si="35"/>
        <v>00101110</v>
      </c>
      <c r="AX39" s="33"/>
    </row>
    <row r="40" spans="1:51" x14ac:dyDescent="0.25">
      <c r="A40" s="61">
        <v>36</v>
      </c>
      <c r="B40" s="61" t="str">
        <f t="shared" si="12"/>
        <v>0x24</v>
      </c>
      <c r="C40" s="62" t="s">
        <v>27</v>
      </c>
      <c r="D40" s="43">
        <v>0</v>
      </c>
      <c r="E40" s="43">
        <v>0</v>
      </c>
      <c r="F40" s="43">
        <v>0</v>
      </c>
      <c r="G40" s="43">
        <v>1</v>
      </c>
      <c r="H40" s="43">
        <v>0</v>
      </c>
      <c r="I40" s="43">
        <v>0</v>
      </c>
      <c r="J40" s="43">
        <v>0</v>
      </c>
      <c r="K40" s="43" t="s">
        <v>14</v>
      </c>
      <c r="L40" s="43">
        <v>0</v>
      </c>
      <c r="M40" s="43">
        <v>0</v>
      </c>
      <c r="N40" s="43">
        <v>1</v>
      </c>
      <c r="O40" s="43">
        <v>0</v>
      </c>
      <c r="P40" s="43">
        <v>0</v>
      </c>
      <c r="Q40" s="43">
        <v>0</v>
      </c>
      <c r="R40" s="43">
        <v>1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34">
        <v>1</v>
      </c>
      <c r="Y40" s="29">
        <v>1</v>
      </c>
      <c r="Z40" s="29">
        <v>1</v>
      </c>
      <c r="AA40" s="29">
        <v>0</v>
      </c>
      <c r="AB40" s="29">
        <v>1</v>
      </c>
      <c r="AC40" s="29" t="s">
        <v>14</v>
      </c>
      <c r="AD40" s="51" t="str">
        <f t="shared" si="26"/>
        <v>00</v>
      </c>
      <c r="AE40" s="35" t="str">
        <f t="shared" si="27"/>
        <v>40</v>
      </c>
      <c r="AF40" s="35" t="str">
        <f t="shared" si="28"/>
        <v>88</v>
      </c>
      <c r="AG40" s="36" t="str">
        <f t="shared" si="29"/>
        <v>3A</v>
      </c>
      <c r="AH40" s="35"/>
      <c r="AI40" s="51" t="str">
        <f t="shared" si="8"/>
        <v>00</v>
      </c>
      <c r="AJ40" s="35" t="str">
        <f t="shared" si="30"/>
        <v>E2</v>
      </c>
      <c r="AK40" s="35" t="str">
        <f t="shared" si="10"/>
        <v>8C</v>
      </c>
      <c r="AL40" s="36" t="str">
        <f t="shared" si="11"/>
        <v>3A</v>
      </c>
      <c r="AM40" s="35" t="str">
        <f t="shared" si="32"/>
        <v>00000000</v>
      </c>
      <c r="AN40" s="35" t="str">
        <f t="shared" si="33"/>
        <v>11100010</v>
      </c>
      <c r="AO40" s="35" t="str">
        <f t="shared" si="34"/>
        <v>10001100</v>
      </c>
      <c r="AP40" s="35" t="str">
        <f t="shared" si="35"/>
        <v>00111010</v>
      </c>
      <c r="AX40" s="33"/>
    </row>
    <row r="41" spans="1:51" x14ac:dyDescent="0.25">
      <c r="A41" s="61">
        <v>37</v>
      </c>
      <c r="B41" s="61" t="str">
        <f t="shared" si="12"/>
        <v>0x25</v>
      </c>
      <c r="C41" s="62" t="s">
        <v>29</v>
      </c>
      <c r="D41" s="43">
        <v>0</v>
      </c>
      <c r="E41" s="43">
        <v>0</v>
      </c>
      <c r="F41" s="43">
        <v>0</v>
      </c>
      <c r="G41" s="43">
        <v>1</v>
      </c>
      <c r="H41" s="43">
        <v>0</v>
      </c>
      <c r="I41" s="43">
        <v>0</v>
      </c>
      <c r="J41" s="43">
        <v>0</v>
      </c>
      <c r="K41" s="43" t="s">
        <v>14</v>
      </c>
      <c r="L41" s="43">
        <v>0</v>
      </c>
      <c r="M41" s="43">
        <v>0</v>
      </c>
      <c r="N41" s="43">
        <v>1</v>
      </c>
      <c r="O41" s="43">
        <v>0</v>
      </c>
      <c r="P41" s="43">
        <v>0</v>
      </c>
      <c r="Q41" s="43">
        <v>0</v>
      </c>
      <c r="R41" s="43">
        <v>1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34">
        <v>0</v>
      </c>
      <c r="Y41" s="29">
        <v>1</v>
      </c>
      <c r="Z41" s="29">
        <v>1</v>
      </c>
      <c r="AA41" s="29">
        <v>0</v>
      </c>
      <c r="AB41" s="29">
        <v>1</v>
      </c>
      <c r="AC41" s="29" t="s">
        <v>14</v>
      </c>
      <c r="AD41" s="51" t="str">
        <f t="shared" si="26"/>
        <v>00</v>
      </c>
      <c r="AE41" s="35" t="str">
        <f t="shared" si="27"/>
        <v>40</v>
      </c>
      <c r="AF41" s="35" t="str">
        <f t="shared" si="28"/>
        <v>88</v>
      </c>
      <c r="AG41" s="36" t="str">
        <f t="shared" si="29"/>
        <v>1A</v>
      </c>
      <c r="AH41" s="35"/>
      <c r="AI41" s="51" t="str">
        <f t="shared" si="8"/>
        <v>00</v>
      </c>
      <c r="AJ41" s="35" t="str">
        <f t="shared" si="30"/>
        <v>E2</v>
      </c>
      <c r="AK41" s="35" t="str">
        <f t="shared" si="10"/>
        <v>8C</v>
      </c>
      <c r="AL41" s="36" t="str">
        <f t="shared" si="11"/>
        <v>1A</v>
      </c>
      <c r="AM41" s="35" t="str">
        <f t="shared" si="32"/>
        <v>00000000</v>
      </c>
      <c r="AN41" s="35" t="str">
        <f t="shared" si="33"/>
        <v>11100010</v>
      </c>
      <c r="AO41" s="35" t="str">
        <f t="shared" si="34"/>
        <v>10001100</v>
      </c>
      <c r="AP41" s="35" t="str">
        <f t="shared" si="35"/>
        <v>00011010</v>
      </c>
      <c r="AX41" s="33"/>
    </row>
    <row r="42" spans="1:51" x14ac:dyDescent="0.25">
      <c r="A42" s="61">
        <v>38</v>
      </c>
      <c r="B42" s="61" t="str">
        <f t="shared" si="12"/>
        <v>0x26</v>
      </c>
      <c r="C42" s="62" t="s">
        <v>160</v>
      </c>
      <c r="D42" s="43">
        <v>0</v>
      </c>
      <c r="E42" s="43">
        <v>0</v>
      </c>
      <c r="F42" s="43">
        <v>0</v>
      </c>
      <c r="G42" s="43">
        <v>1</v>
      </c>
      <c r="H42" s="43">
        <v>0</v>
      </c>
      <c r="I42" s="43">
        <v>0</v>
      </c>
      <c r="J42" s="43">
        <v>0</v>
      </c>
      <c r="K42" s="43" t="s">
        <v>14</v>
      </c>
      <c r="L42" s="43">
        <v>0</v>
      </c>
      <c r="M42" s="43">
        <v>0</v>
      </c>
      <c r="N42" s="43">
        <v>1</v>
      </c>
      <c r="O42" s="43">
        <v>0</v>
      </c>
      <c r="P42" s="43">
        <v>0</v>
      </c>
      <c r="Q42" s="43">
        <v>0</v>
      </c>
      <c r="R42" s="43">
        <v>1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34">
        <v>0</v>
      </c>
      <c r="Y42" s="29">
        <v>0</v>
      </c>
      <c r="Z42" s="29">
        <v>0</v>
      </c>
      <c r="AA42" s="29">
        <v>1</v>
      </c>
      <c r="AB42" s="29">
        <v>1</v>
      </c>
      <c r="AC42" s="29" t="s">
        <v>14</v>
      </c>
      <c r="AD42" s="51" t="str">
        <f t="shared" si="26"/>
        <v>00</v>
      </c>
      <c r="AE42" s="35" t="str">
        <f t="shared" ref="AE42:AE45" si="36">BIN2HEX(IF(F42="x", 0, F42) &amp; IF(G42="x", 0, G42) &amp; IF(H42="x", 0, H42) &amp; IF(I42="x", 0, I42) &amp; IF(J42="x", 0, J42) &amp; IF(K42="x", 0, K42) &amp; IF(L42="x", 0, L42) &amp; IF(M42="x", 0, M42), 2)</f>
        <v>40</v>
      </c>
      <c r="AF42" s="35" t="str">
        <f t="shared" ref="AF42:AF45" si="37">BIN2HEX(IF(N42="x", 0, N42) &amp; IF(O42="x", 0, O42) &amp; IF(P42="x", 0, P42) &amp; IF(Q42="x", 0, Q42) &amp;  IF(R42="x", 0, R42) &amp; IF(S42="x", 0, S42) &amp; IF(T42="x", 0, T42) &amp; IF(U42="x", 0, U42), 2)</f>
        <v>88</v>
      </c>
      <c r="AG42" s="36" t="str">
        <f t="shared" ref="AG42:AG45" si="38">BIN2HEX(IF(V42="x", 0, V42) &amp; IF(W42="x", 0, W42) &amp; IF(X42="x", 0, X42) &amp; IF(Y42="x", 0, Y42) &amp; IF(Z42="x", 0, Z42) &amp; IF(AA42="x", 0, AA42) &amp; IF(AB42="x", 0, AB42) &amp; IF(AC42="x", 0, AC42), 2)</f>
        <v>06</v>
      </c>
      <c r="AH42" s="35"/>
      <c r="AI42" s="51" t="str">
        <f t="shared" si="8"/>
        <v>00</v>
      </c>
      <c r="AJ42" s="35" t="str">
        <f t="shared" si="30"/>
        <v>E2</v>
      </c>
      <c r="AK42" s="35" t="str">
        <f t="shared" si="10"/>
        <v>8C</v>
      </c>
      <c r="AL42" s="36" t="str">
        <f t="shared" si="11"/>
        <v>06</v>
      </c>
      <c r="AM42" s="35" t="str">
        <f t="shared" si="32"/>
        <v>00000000</v>
      </c>
      <c r="AN42" s="35" t="str">
        <f t="shared" si="33"/>
        <v>11100010</v>
      </c>
      <c r="AO42" s="35" t="str">
        <f t="shared" si="34"/>
        <v>10001100</v>
      </c>
      <c r="AP42" s="35" t="str">
        <f t="shared" si="35"/>
        <v>00000110</v>
      </c>
      <c r="AX42" s="33"/>
    </row>
    <row r="43" spans="1:51" x14ac:dyDescent="0.25">
      <c r="A43" s="61">
        <v>39</v>
      </c>
      <c r="B43" s="61" t="str">
        <f t="shared" si="12"/>
        <v>0x27</v>
      </c>
      <c r="C43" s="62" t="s">
        <v>161</v>
      </c>
      <c r="D43" s="43">
        <v>0</v>
      </c>
      <c r="E43" s="43">
        <v>0</v>
      </c>
      <c r="F43" s="43">
        <v>0</v>
      </c>
      <c r="G43" s="43">
        <v>1</v>
      </c>
      <c r="H43" s="43">
        <v>0</v>
      </c>
      <c r="I43" s="43">
        <v>0</v>
      </c>
      <c r="J43" s="43">
        <v>0</v>
      </c>
      <c r="K43" s="43" t="s">
        <v>14</v>
      </c>
      <c r="L43" s="43">
        <v>0</v>
      </c>
      <c r="M43" s="43">
        <v>0</v>
      </c>
      <c r="N43" s="43">
        <v>1</v>
      </c>
      <c r="O43" s="43">
        <v>0</v>
      </c>
      <c r="P43" s="43">
        <v>0</v>
      </c>
      <c r="Q43" s="43">
        <v>0</v>
      </c>
      <c r="R43" s="43">
        <v>1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34">
        <v>1</v>
      </c>
      <c r="Y43" s="29">
        <v>0</v>
      </c>
      <c r="Z43" s="29">
        <v>0</v>
      </c>
      <c r="AA43" s="29">
        <v>1</v>
      </c>
      <c r="AB43" s="29">
        <v>1</v>
      </c>
      <c r="AC43" s="29" t="s">
        <v>14</v>
      </c>
      <c r="AD43" s="51" t="str">
        <f t="shared" si="26"/>
        <v>00</v>
      </c>
      <c r="AE43" s="35" t="str">
        <f t="shared" si="36"/>
        <v>40</v>
      </c>
      <c r="AF43" s="35" t="str">
        <f t="shared" si="37"/>
        <v>88</v>
      </c>
      <c r="AG43" s="36" t="str">
        <f t="shared" si="38"/>
        <v>26</v>
      </c>
      <c r="AH43" s="35"/>
      <c r="AI43" s="51" t="str">
        <f t="shared" si="8"/>
        <v>00</v>
      </c>
      <c r="AJ43" s="35" t="str">
        <f t="shared" si="30"/>
        <v>E2</v>
      </c>
      <c r="AK43" s="35" t="str">
        <f t="shared" si="10"/>
        <v>8C</v>
      </c>
      <c r="AL43" s="36" t="str">
        <f t="shared" si="11"/>
        <v>26</v>
      </c>
      <c r="AM43" s="35" t="str">
        <f t="shared" si="32"/>
        <v>00000000</v>
      </c>
      <c r="AN43" s="35" t="str">
        <f t="shared" si="33"/>
        <v>11100010</v>
      </c>
      <c r="AO43" s="35" t="str">
        <f t="shared" si="34"/>
        <v>10001100</v>
      </c>
      <c r="AP43" s="35" t="str">
        <f t="shared" si="35"/>
        <v>00100110</v>
      </c>
      <c r="AX43" s="33"/>
    </row>
    <row r="44" spans="1:51" x14ac:dyDescent="0.25">
      <c r="A44" s="61">
        <v>40</v>
      </c>
      <c r="B44" s="61" t="str">
        <f t="shared" si="12"/>
        <v>0x28</v>
      </c>
      <c r="C44" s="62" t="s">
        <v>162</v>
      </c>
      <c r="D44" s="43">
        <v>0</v>
      </c>
      <c r="E44" s="43">
        <v>0</v>
      </c>
      <c r="F44" s="43">
        <v>0</v>
      </c>
      <c r="G44" s="43">
        <v>1</v>
      </c>
      <c r="H44" s="43">
        <v>0</v>
      </c>
      <c r="I44" s="43">
        <v>0</v>
      </c>
      <c r="J44" s="43">
        <v>0</v>
      </c>
      <c r="K44" s="43" t="s">
        <v>14</v>
      </c>
      <c r="L44" s="43">
        <v>0</v>
      </c>
      <c r="M44" s="43">
        <v>0</v>
      </c>
      <c r="N44" s="43">
        <v>1</v>
      </c>
      <c r="O44" s="43">
        <v>0</v>
      </c>
      <c r="P44" s="43">
        <v>0</v>
      </c>
      <c r="Q44" s="43">
        <v>0</v>
      </c>
      <c r="R44" s="43">
        <v>1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34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51" t="str">
        <f t="shared" si="26"/>
        <v>00</v>
      </c>
      <c r="AE44" s="35" t="str">
        <f t="shared" si="36"/>
        <v>40</v>
      </c>
      <c r="AF44" s="35" t="str">
        <f t="shared" si="37"/>
        <v>88</v>
      </c>
      <c r="AG44" s="36" t="str">
        <f t="shared" si="38"/>
        <v>00</v>
      </c>
      <c r="AH44" s="35"/>
      <c r="AI44" s="51" t="str">
        <f t="shared" si="8"/>
        <v>00</v>
      </c>
      <c r="AJ44" s="35" t="str">
        <f t="shared" si="30"/>
        <v>E2</v>
      </c>
      <c r="AK44" s="35" t="str">
        <f t="shared" si="10"/>
        <v>8C</v>
      </c>
      <c r="AL44" s="36" t="str">
        <f t="shared" si="11"/>
        <v>00</v>
      </c>
      <c r="AM44" s="35" t="str">
        <f t="shared" si="32"/>
        <v>00000000</v>
      </c>
      <c r="AN44" s="35" t="str">
        <f t="shared" si="33"/>
        <v>11100010</v>
      </c>
      <c r="AO44" s="35" t="str">
        <f t="shared" si="34"/>
        <v>10001100</v>
      </c>
      <c r="AP44" s="35" t="str">
        <f t="shared" si="35"/>
        <v>00000000</v>
      </c>
      <c r="AX44" s="33"/>
    </row>
    <row r="45" spans="1:51" x14ac:dyDescent="0.25">
      <c r="A45" s="61">
        <v>41</v>
      </c>
      <c r="B45" s="61" t="str">
        <f t="shared" si="12"/>
        <v>0x29</v>
      </c>
      <c r="C45" s="62" t="s">
        <v>163</v>
      </c>
      <c r="D45" s="43">
        <v>0</v>
      </c>
      <c r="E45" s="43">
        <v>0</v>
      </c>
      <c r="F45" s="43">
        <v>0</v>
      </c>
      <c r="G45" s="43">
        <v>1</v>
      </c>
      <c r="H45" s="43">
        <v>0</v>
      </c>
      <c r="I45" s="43">
        <v>0</v>
      </c>
      <c r="J45" s="43">
        <v>0</v>
      </c>
      <c r="K45" s="43" t="s">
        <v>14</v>
      </c>
      <c r="L45" s="43">
        <v>0</v>
      </c>
      <c r="M45" s="43">
        <v>0</v>
      </c>
      <c r="N45" s="43">
        <v>1</v>
      </c>
      <c r="O45" s="43">
        <v>0</v>
      </c>
      <c r="P45" s="43">
        <v>0</v>
      </c>
      <c r="Q45" s="43">
        <v>0</v>
      </c>
      <c r="R45" s="43">
        <v>1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34">
        <v>1</v>
      </c>
      <c r="Y45" s="29">
        <v>1</v>
      </c>
      <c r="Z45" s="29">
        <v>1</v>
      </c>
      <c r="AA45" s="29">
        <v>1</v>
      </c>
      <c r="AB45" s="29">
        <v>0</v>
      </c>
      <c r="AC45" s="29">
        <v>1</v>
      </c>
      <c r="AD45" s="51" t="str">
        <f t="shared" si="26"/>
        <v>00</v>
      </c>
      <c r="AE45" s="35" t="str">
        <f t="shared" si="36"/>
        <v>40</v>
      </c>
      <c r="AF45" s="35" t="str">
        <f t="shared" si="37"/>
        <v>88</v>
      </c>
      <c r="AG45" s="36" t="str">
        <f t="shared" si="38"/>
        <v>3D</v>
      </c>
      <c r="AH45" s="35"/>
      <c r="AI45" s="51" t="str">
        <f t="shared" si="8"/>
        <v>00</v>
      </c>
      <c r="AJ45" s="35" t="str">
        <f t="shared" si="30"/>
        <v>E2</v>
      </c>
      <c r="AK45" s="35" t="str">
        <f t="shared" si="10"/>
        <v>8C</v>
      </c>
      <c r="AL45" s="36" t="str">
        <f t="shared" si="11"/>
        <v>3D</v>
      </c>
      <c r="AM45" s="35" t="str">
        <f t="shared" si="32"/>
        <v>00000000</v>
      </c>
      <c r="AN45" s="35" t="str">
        <f t="shared" si="33"/>
        <v>11100010</v>
      </c>
      <c r="AO45" s="35" t="str">
        <f t="shared" si="34"/>
        <v>10001100</v>
      </c>
      <c r="AP45" s="35" t="str">
        <f t="shared" si="35"/>
        <v>00111101</v>
      </c>
      <c r="AX45" s="33"/>
    </row>
    <row r="46" spans="1:51" x14ac:dyDescent="0.25">
      <c r="A46" s="61">
        <v>42</v>
      </c>
      <c r="B46" s="61" t="str">
        <f t="shared" si="12"/>
        <v>0x2A</v>
      </c>
      <c r="C46" s="62" t="s">
        <v>327</v>
      </c>
      <c r="D46" s="43">
        <v>0</v>
      </c>
      <c r="E46" s="43">
        <v>0</v>
      </c>
      <c r="F46" s="43">
        <v>0</v>
      </c>
      <c r="G46" s="43">
        <v>1</v>
      </c>
      <c r="H46" s="43">
        <v>0</v>
      </c>
      <c r="I46" s="43">
        <v>0</v>
      </c>
      <c r="J46" s="43">
        <v>0</v>
      </c>
      <c r="K46" s="43" t="s">
        <v>14</v>
      </c>
      <c r="L46" s="43">
        <v>0</v>
      </c>
      <c r="M46" s="43">
        <v>0</v>
      </c>
      <c r="N46" s="43">
        <v>1</v>
      </c>
      <c r="O46" s="43">
        <v>0</v>
      </c>
      <c r="P46" s="43">
        <v>0</v>
      </c>
      <c r="Q46" s="43">
        <v>0</v>
      </c>
      <c r="R46" s="43">
        <v>1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34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1</v>
      </c>
      <c r="AD46" s="51" t="str">
        <f t="shared" si="26"/>
        <v>00</v>
      </c>
      <c r="AE46" s="35" t="str">
        <f t="shared" ref="AE46:AE47" si="39">BIN2HEX(IF(F46="x", 0, F46) &amp; IF(G46="x", 0, G46) &amp; IF(H46="x", 0, H46) &amp; IF(I46="x", 0, I46) &amp; IF(J46="x", 0, J46) &amp; IF(K46="x", 0, K46) &amp; IF(L46="x", 0, L46) &amp; IF(M46="x", 0, M46), 2)</f>
        <v>40</v>
      </c>
      <c r="AF46" s="35" t="str">
        <f t="shared" ref="AF46:AF47" si="40">BIN2HEX(IF(N46="x", 0, N46) &amp; IF(O46="x", 0, O46) &amp; IF(P46="x", 0, P46) &amp; IF(Q46="x", 0, Q46) &amp;  IF(R46="x", 0, R46) &amp; IF(S46="x", 0, S46) &amp; IF(T46="x", 0, T46) &amp; IF(U46="x", 0, U46), 2)</f>
        <v>88</v>
      </c>
      <c r="AG46" s="36" t="str">
        <f t="shared" ref="AG46:AG47" si="41">BIN2HEX(IF(V46="x", 0, V46) &amp; IF(W46="x", 0, W46) &amp; IF(X46="x", 0, X46) &amp; IF(Y46="x", 0, Y46) &amp; IF(Z46="x", 0, Z46) &amp; IF(AA46="x", 0, AA46) &amp; IF(AB46="x", 0, AB46) &amp; IF(AC46="x", 0, AC46), 2)</f>
        <v>01</v>
      </c>
      <c r="AH46" s="35"/>
      <c r="AI46" s="51" t="str">
        <f t="shared" si="8"/>
        <v>00</v>
      </c>
      <c r="AJ46" s="35" t="str">
        <f t="shared" si="30"/>
        <v>E2</v>
      </c>
      <c r="AK46" s="35" t="str">
        <f t="shared" si="10"/>
        <v>8C</v>
      </c>
      <c r="AL46" s="36" t="str">
        <f t="shared" si="11"/>
        <v>01</v>
      </c>
      <c r="AM46" s="35" t="str">
        <f t="shared" si="32"/>
        <v>00000000</v>
      </c>
      <c r="AN46" s="35" t="str">
        <f t="shared" si="33"/>
        <v>11100010</v>
      </c>
      <c r="AO46" s="35" t="str">
        <f t="shared" si="34"/>
        <v>10001100</v>
      </c>
      <c r="AP46" s="35" t="str">
        <f t="shared" si="35"/>
        <v>00000001</v>
      </c>
      <c r="AX46" s="33"/>
    </row>
    <row r="47" spans="1:51" x14ac:dyDescent="0.25">
      <c r="A47" s="61">
        <v>43</v>
      </c>
      <c r="B47" s="61" t="str">
        <f t="shared" ref="B47:B49" si="42">"0x" &amp; DEC2HEX(A47)</f>
        <v>0x2B</v>
      </c>
      <c r="C47" s="62" t="s">
        <v>335</v>
      </c>
      <c r="D47" s="43">
        <v>0</v>
      </c>
      <c r="E47" s="43">
        <v>0</v>
      </c>
      <c r="F47" s="43">
        <v>0</v>
      </c>
      <c r="G47" s="43">
        <v>1</v>
      </c>
      <c r="H47" s="43">
        <v>0</v>
      </c>
      <c r="I47" s="43">
        <v>0</v>
      </c>
      <c r="J47" s="43">
        <v>0</v>
      </c>
      <c r="K47" s="43" t="s">
        <v>14</v>
      </c>
      <c r="L47" s="43">
        <v>0</v>
      </c>
      <c r="M47" s="43">
        <v>0</v>
      </c>
      <c r="N47" s="43">
        <v>1</v>
      </c>
      <c r="O47" s="43">
        <v>0</v>
      </c>
      <c r="P47" s="43">
        <v>0</v>
      </c>
      <c r="Q47" s="43">
        <v>0</v>
      </c>
      <c r="R47" s="43">
        <v>1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34">
        <v>0</v>
      </c>
      <c r="Y47" s="29">
        <v>1</v>
      </c>
      <c r="Z47" s="29">
        <v>1</v>
      </c>
      <c r="AA47" s="29">
        <v>0</v>
      </c>
      <c r="AB47" s="29">
        <v>0</v>
      </c>
      <c r="AC47" s="29">
        <v>1</v>
      </c>
      <c r="AD47" s="51" t="str">
        <f t="shared" si="26"/>
        <v>00</v>
      </c>
      <c r="AE47" s="35" t="str">
        <f t="shared" si="39"/>
        <v>40</v>
      </c>
      <c r="AF47" s="35" t="str">
        <f t="shared" si="40"/>
        <v>88</v>
      </c>
      <c r="AG47" s="36" t="str">
        <f t="shared" si="41"/>
        <v>19</v>
      </c>
      <c r="AH47" s="35"/>
      <c r="AI47" s="51" t="str">
        <f t="shared" si="8"/>
        <v>00</v>
      </c>
      <c r="AJ47" s="35" t="str">
        <f t="shared" si="30"/>
        <v>E2</v>
      </c>
      <c r="AK47" s="35" t="str">
        <f t="shared" si="10"/>
        <v>8C</v>
      </c>
      <c r="AL47" s="36" t="str">
        <f t="shared" si="11"/>
        <v>19</v>
      </c>
      <c r="AM47" s="35" t="str">
        <f t="shared" si="32"/>
        <v>00000000</v>
      </c>
      <c r="AN47" s="35" t="str">
        <f t="shared" si="33"/>
        <v>11100010</v>
      </c>
      <c r="AO47" s="35" t="str">
        <f t="shared" si="34"/>
        <v>10001100</v>
      </c>
      <c r="AP47" s="35" t="str">
        <f t="shared" si="35"/>
        <v>00011001</v>
      </c>
      <c r="AX47" s="33"/>
    </row>
    <row r="48" spans="1:51" x14ac:dyDescent="0.25">
      <c r="A48" s="61">
        <v>44</v>
      </c>
      <c r="B48" s="61" t="str">
        <f t="shared" si="42"/>
        <v>0x2C</v>
      </c>
      <c r="C48" s="62" t="s">
        <v>368</v>
      </c>
      <c r="D48" s="43">
        <v>0</v>
      </c>
      <c r="E48" s="43">
        <v>0</v>
      </c>
      <c r="F48" s="43">
        <v>0</v>
      </c>
      <c r="G48" s="43">
        <v>1</v>
      </c>
      <c r="H48" s="43">
        <v>0</v>
      </c>
      <c r="I48" s="43">
        <v>0</v>
      </c>
      <c r="J48" s="43">
        <v>0</v>
      </c>
      <c r="K48" s="43" t="s">
        <v>14</v>
      </c>
      <c r="L48" s="43">
        <v>0</v>
      </c>
      <c r="M48" s="43">
        <v>0</v>
      </c>
      <c r="N48" s="43">
        <v>1</v>
      </c>
      <c r="O48" s="43">
        <v>0</v>
      </c>
      <c r="P48" s="43">
        <v>0</v>
      </c>
      <c r="Q48" s="43">
        <v>0</v>
      </c>
      <c r="R48" s="43">
        <v>1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34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1</v>
      </c>
      <c r="AD48" s="51" t="str">
        <f t="shared" si="26"/>
        <v>00</v>
      </c>
      <c r="AE48" s="35" t="str">
        <f t="shared" ref="AE48" si="43">BIN2HEX(IF(F48="x", 0, F48) &amp; IF(G48="x", 0, G48) &amp; IF(H48="x", 0, H48) &amp; IF(I48="x", 0, I48) &amp; IF(J48="x", 0, J48) &amp; IF(K48="x", 0, K48) &amp; IF(L48="x", 0, L48) &amp; IF(M48="x", 0, M48), 2)</f>
        <v>40</v>
      </c>
      <c r="AF48" s="35" t="str">
        <f t="shared" ref="AF48" si="44">BIN2HEX(IF(N48="x", 0, N48) &amp; IF(O48="x", 0, O48) &amp; IF(P48="x", 0, P48) &amp; IF(Q48="x", 0, Q48) &amp;  IF(R48="x", 0, R48) &amp; IF(S48="x", 0, S48) &amp; IF(T48="x", 0, T48) &amp; IF(U48="x", 0, U48), 2)</f>
        <v>88</v>
      </c>
      <c r="AG48" s="36" t="str">
        <f t="shared" ref="AG48" si="45">BIN2HEX(IF(V48="x", 0, V48) &amp; IF(W48="x", 0, W48) &amp; IF(X48="x", 0, X48) &amp; IF(Y48="x", 0, Y48) &amp; IF(Z48="x", 0, Z48) &amp; IF(AA48="x", 0, AA48) &amp; IF(AB48="x", 0, AB48) &amp; IF(AC48="x", 0, AC48), 2)</f>
        <v>31</v>
      </c>
      <c r="AH48" s="35"/>
      <c r="AI48" s="51" t="str">
        <f t="shared" si="8"/>
        <v>00</v>
      </c>
      <c r="AJ48" s="35" t="str">
        <f t="shared" si="30"/>
        <v>E2</v>
      </c>
      <c r="AK48" s="35" t="str">
        <f t="shared" si="10"/>
        <v>8C</v>
      </c>
      <c r="AL48" s="36" t="str">
        <f t="shared" si="11"/>
        <v>31</v>
      </c>
      <c r="AM48" s="35" t="str">
        <f t="shared" si="32"/>
        <v>00000000</v>
      </c>
      <c r="AN48" s="35" t="str">
        <f t="shared" si="33"/>
        <v>11100010</v>
      </c>
      <c r="AO48" s="35" t="str">
        <f t="shared" si="34"/>
        <v>10001100</v>
      </c>
      <c r="AP48" s="35" t="str">
        <f t="shared" si="35"/>
        <v>00110001</v>
      </c>
      <c r="AX48" s="33"/>
    </row>
    <row r="49" spans="1:50" x14ac:dyDescent="0.25">
      <c r="A49" s="61">
        <v>45</v>
      </c>
      <c r="B49" s="61" t="str">
        <f t="shared" si="42"/>
        <v>0x2D</v>
      </c>
      <c r="C49" s="62" t="s">
        <v>389</v>
      </c>
      <c r="D49" s="43">
        <v>1</v>
      </c>
      <c r="E49" s="43">
        <v>0</v>
      </c>
      <c r="F49" s="43">
        <v>0</v>
      </c>
      <c r="G49" s="43">
        <v>1</v>
      </c>
      <c r="H49" s="43">
        <v>0</v>
      </c>
      <c r="I49" s="43">
        <v>0</v>
      </c>
      <c r="J49" s="43">
        <v>0</v>
      </c>
      <c r="K49" s="43" t="s">
        <v>14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1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34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1</v>
      </c>
      <c r="AD49" s="51" t="str">
        <f t="shared" si="26"/>
        <v>02</v>
      </c>
      <c r="AE49" s="35" t="str">
        <f t="shared" ref="AE49" si="46">BIN2HEX(IF(F49="x", 0, F49) &amp; IF(G49="x", 0, G49) &amp; IF(H49="x", 0, H49) &amp; IF(I49="x", 0, I49) &amp; IF(J49="x", 0, J49) &amp; IF(K49="x", 0, K49) &amp; IF(L49="x", 0, L49) &amp; IF(M49="x", 0, M49), 2)</f>
        <v>40</v>
      </c>
      <c r="AF49" s="35" t="str">
        <f t="shared" ref="AF49" si="47">BIN2HEX(IF(N49="x", 0, N49) &amp; IF(O49="x", 0, O49) &amp; IF(P49="x", 0, P49) &amp; IF(Q49="x", 0, Q49) &amp;  IF(R49="x", 0, R49) &amp; IF(S49="x", 0, S49) &amp; IF(T49="x", 0, T49) &amp; IF(U49="x", 0, U49), 2)</f>
        <v>08</v>
      </c>
      <c r="AG49" s="36" t="str">
        <f t="shared" ref="AG49" si="48">BIN2HEX(IF(V49="x", 0, V49) &amp; IF(W49="x", 0, W49) &amp; IF(X49="x", 0, X49) &amp; IF(Y49="x", 0, Y49) &amp; IF(Z49="x", 0, Z49) &amp; IF(AA49="x", 0, AA49) &amp; IF(AB49="x", 0, AB49) &amp; IF(AC49="x", 0, AC49), 2)</f>
        <v>31</v>
      </c>
      <c r="AH49" s="35"/>
      <c r="AI49" s="51" t="str">
        <f t="shared" si="8"/>
        <v>02</v>
      </c>
      <c r="AJ49" s="35" t="str">
        <f t="shared" si="30"/>
        <v>E2</v>
      </c>
      <c r="AK49" s="35" t="str">
        <f t="shared" si="10"/>
        <v>0C</v>
      </c>
      <c r="AL49" s="36" t="str">
        <f t="shared" si="11"/>
        <v>31</v>
      </c>
      <c r="AM49" s="35" t="str">
        <f t="shared" si="32"/>
        <v>00000010</v>
      </c>
      <c r="AN49" s="35" t="str">
        <f t="shared" si="33"/>
        <v>11100010</v>
      </c>
      <c r="AO49" s="35" t="str">
        <f t="shared" si="34"/>
        <v>00001100</v>
      </c>
      <c r="AP49" s="35" t="str">
        <f t="shared" si="35"/>
        <v>00110001</v>
      </c>
      <c r="AX49" s="33"/>
    </row>
    <row r="50" spans="1:50" x14ac:dyDescent="0.25">
      <c r="AD50" s="53"/>
      <c r="AI50" s="53"/>
    </row>
    <row r="51" spans="1:50" x14ac:dyDescent="0.25">
      <c r="C51" s="44" t="s">
        <v>22</v>
      </c>
      <c r="F51" s="31" t="s">
        <v>23</v>
      </c>
    </row>
    <row r="52" spans="1:50" x14ac:dyDescent="0.25">
      <c r="C52" s="42" t="s">
        <v>30</v>
      </c>
      <c r="F52" s="31" t="s">
        <v>31</v>
      </c>
    </row>
    <row r="54" spans="1:50" x14ac:dyDescent="0.25">
      <c r="C54" s="30" t="s">
        <v>46</v>
      </c>
      <c r="F54" s="31" t="s">
        <v>96</v>
      </c>
    </row>
    <row r="55" spans="1:50" x14ac:dyDescent="0.25">
      <c r="C55" s="30" t="s">
        <v>48</v>
      </c>
      <c r="F55" s="31" t="s">
        <v>97</v>
      </c>
    </row>
    <row r="56" spans="1:50" x14ac:dyDescent="0.25">
      <c r="C56" s="30" t="s">
        <v>43</v>
      </c>
      <c r="F56" s="31" t="s">
        <v>196</v>
      </c>
    </row>
    <row r="57" spans="1:50" x14ac:dyDescent="0.25">
      <c r="A57" s="31"/>
      <c r="B57" s="31"/>
      <c r="C57" s="30" t="s">
        <v>188</v>
      </c>
      <c r="F57" s="31" t="s">
        <v>189</v>
      </c>
    </row>
    <row r="58" spans="1:50" x14ac:dyDescent="0.25">
      <c r="A58" s="31"/>
      <c r="B58" s="31"/>
      <c r="C58" s="30" t="s">
        <v>95</v>
      </c>
      <c r="F58" s="31" t="s">
        <v>91</v>
      </c>
    </row>
    <row r="59" spans="1:50" x14ac:dyDescent="0.25">
      <c r="A59" s="31"/>
      <c r="B59" s="31"/>
      <c r="C59" s="30" t="s">
        <v>94</v>
      </c>
      <c r="F59" s="31" t="s">
        <v>90</v>
      </c>
    </row>
  </sheetData>
  <mergeCells count="2">
    <mergeCell ref="AD2:AG2"/>
    <mergeCell ref="AI2:AL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0"/>
  <sheetViews>
    <sheetView zoomScale="80" zoomScaleNormal="80" workbookViewId="0">
      <pane ySplit="1" topLeftCell="A2" activePane="bottomLeft" state="frozen"/>
      <selection pane="bottomLeft" activeCell="D3" sqref="D3"/>
    </sheetView>
  </sheetViews>
  <sheetFormatPr defaultColWidth="8.85546875" defaultRowHeight="15" x14ac:dyDescent="0.25"/>
  <cols>
    <col min="1" max="1" width="12.42578125" style="14" customWidth="1"/>
    <col min="2" max="2" width="4.5703125" style="6" bestFit="1" customWidth="1"/>
    <col min="3" max="3" width="8.85546875" style="6"/>
    <col min="4" max="4" width="19" style="6" customWidth="1"/>
    <col min="5" max="5" width="17.7109375" style="7" bestFit="1" customWidth="1"/>
    <col min="6" max="6" width="78.5703125" style="15" bestFit="1" customWidth="1"/>
    <col min="7" max="7" width="12.5703125" style="16" bestFit="1" customWidth="1"/>
    <col min="8" max="8" width="3" style="17" bestFit="1" customWidth="1"/>
    <col min="9" max="10" width="3" style="6" bestFit="1" customWidth="1"/>
    <col min="11" max="11" width="3.28515625" style="6" bestFit="1" customWidth="1"/>
    <col min="12" max="12" width="10.140625" style="6" bestFit="1" customWidth="1"/>
    <col min="13" max="13" width="8.85546875" style="6"/>
    <col min="14" max="14" width="15.42578125" style="18" customWidth="1"/>
    <col min="15" max="16" width="9.140625" style="22"/>
    <col min="17" max="17" width="8.85546875" style="22"/>
    <col min="18" max="18" width="10.85546875" style="22" bestFit="1" customWidth="1"/>
    <col min="19" max="19" width="10.85546875" style="20" bestFit="1" customWidth="1"/>
    <col min="20" max="21" width="3.42578125" style="6" bestFit="1" customWidth="1"/>
    <col min="22" max="22" width="3.42578125" style="21" bestFit="1" customWidth="1"/>
    <col min="23" max="23" width="8.85546875" style="6"/>
    <col min="24" max="27" width="9.85546875" style="6" bestFit="1" customWidth="1"/>
    <col min="28" max="16384" width="8.85546875" style="6"/>
  </cols>
  <sheetData>
    <row r="1" spans="1:27" ht="14.45" customHeight="1" x14ac:dyDescent="0.25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83" t="s">
        <v>140</v>
      </c>
      <c r="U1" s="84"/>
      <c r="V1" s="85"/>
    </row>
    <row r="2" spans="1:27" ht="14.45" customHeight="1" x14ac:dyDescent="0.25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5" customHeight="1" x14ac:dyDescent="0.25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5" customHeight="1" x14ac:dyDescent="0.25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5" customHeight="1" x14ac:dyDescent="0.25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5" customHeight="1" x14ac:dyDescent="0.25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5" customHeight="1" x14ac:dyDescent="0.25">
      <c r="O7" s="19"/>
      <c r="P7" s="19"/>
      <c r="Q7" s="19"/>
      <c r="R7" s="19"/>
      <c r="X7" s="6" t="s">
        <v>42</v>
      </c>
      <c r="Y7" s="6">
        <v>6</v>
      </c>
    </row>
    <row r="8" spans="1:27" ht="14.45" customHeight="1" x14ac:dyDescent="0.25">
      <c r="D8" s="15" t="s">
        <v>217</v>
      </c>
      <c r="X8" s="6" t="s">
        <v>148</v>
      </c>
      <c r="Y8" s="6">
        <v>7</v>
      </c>
    </row>
    <row r="9" spans="1:27" ht="14.45" customHeight="1" x14ac:dyDescent="0.25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5" customHeight="1" x14ac:dyDescent="0.25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5" customHeight="1" x14ac:dyDescent="0.25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5" customHeight="1" x14ac:dyDescent="0.25">
      <c r="D16" s="15" t="s">
        <v>218</v>
      </c>
      <c r="X16" s="6" t="s">
        <v>146</v>
      </c>
      <c r="Y16" s="6">
        <v>3</v>
      </c>
    </row>
    <row r="17" spans="2:27" ht="14.45" customHeight="1" x14ac:dyDescent="0.25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5" customHeight="1" x14ac:dyDescent="0.25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5" customHeight="1" x14ac:dyDescent="0.25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5" customHeight="1" x14ac:dyDescent="0.25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5" customHeight="1" x14ac:dyDescent="0.25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5" customHeight="1" x14ac:dyDescent="0.25">
      <c r="O22" s="19"/>
      <c r="P22" s="19"/>
      <c r="Q22" s="19"/>
      <c r="R22" s="19"/>
    </row>
    <row r="23" spans="2:27" ht="14.45" customHeight="1" x14ac:dyDescent="0.25">
      <c r="O23" s="19"/>
      <c r="P23" s="19"/>
      <c r="Q23" s="19"/>
      <c r="R23" s="19"/>
    </row>
    <row r="24" spans="2:27" ht="14.45" customHeight="1" x14ac:dyDescent="0.25">
      <c r="O24" s="19"/>
      <c r="P24" s="19"/>
      <c r="Q24" s="19"/>
      <c r="R24" s="19"/>
    </row>
    <row r="25" spans="2:27" ht="14.45" customHeight="1" x14ac:dyDescent="0.25">
      <c r="O25" s="19"/>
      <c r="P25" s="19"/>
      <c r="Q25" s="19"/>
      <c r="R25" s="19"/>
    </row>
    <row r="26" spans="2:27" ht="14.45" customHeight="1" x14ac:dyDescent="0.25">
      <c r="O26" s="19"/>
      <c r="P26" s="19"/>
      <c r="Q26" s="19"/>
      <c r="R26" s="19"/>
    </row>
    <row r="30" spans="2:27" ht="14.45" customHeight="1" x14ac:dyDescent="0.25">
      <c r="B30" s="10"/>
      <c r="C30" s="10"/>
      <c r="D30" s="15" t="s">
        <v>219</v>
      </c>
    </row>
    <row r="31" spans="2:27" ht="14.45" customHeight="1" x14ac:dyDescent="0.25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5" customHeight="1" x14ac:dyDescent="0.25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5" customHeight="1" x14ac:dyDescent="0.25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5" customHeight="1" x14ac:dyDescent="0.25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5" customHeight="1" x14ac:dyDescent="0.25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5" customHeight="1" x14ac:dyDescent="0.25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5" customHeight="1" x14ac:dyDescent="0.25">
      <c r="D40" s="15" t="s">
        <v>220</v>
      </c>
    </row>
    <row r="41" spans="2:22" ht="14.45" customHeight="1" x14ac:dyDescent="0.25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5" customHeight="1" x14ac:dyDescent="0.25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5" customHeight="1" x14ac:dyDescent="0.25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5" customHeight="1" x14ac:dyDescent="0.25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5" customHeight="1" x14ac:dyDescent="0.25">
      <c r="D46" s="23"/>
    </row>
    <row r="48" spans="2:22" ht="14.45" customHeight="1" x14ac:dyDescent="0.25">
      <c r="D48" s="15" t="s">
        <v>221</v>
      </c>
    </row>
    <row r="49" spans="2:22" ht="14.45" customHeight="1" x14ac:dyDescent="0.25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5" customHeight="1" x14ac:dyDescent="0.25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5" customHeight="1" x14ac:dyDescent="0.25">
      <c r="O51" s="19"/>
      <c r="P51" s="19"/>
      <c r="Q51" s="19"/>
      <c r="R51" s="19"/>
    </row>
    <row r="55" spans="2:22" ht="14.45" customHeight="1" x14ac:dyDescent="0.25">
      <c r="D55" s="15" t="s">
        <v>222</v>
      </c>
    </row>
    <row r="56" spans="2:22" ht="14.45" customHeight="1" x14ac:dyDescent="0.25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5" customHeight="1" x14ac:dyDescent="0.25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5" customHeight="1" x14ac:dyDescent="0.25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5" customHeight="1" x14ac:dyDescent="0.25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5" customHeight="1" x14ac:dyDescent="0.25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5" customHeight="1" x14ac:dyDescent="0.25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5" customHeight="1" x14ac:dyDescent="0.25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5" customHeight="1" x14ac:dyDescent="0.25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5" customHeight="1" x14ac:dyDescent="0.25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5" customHeight="1" x14ac:dyDescent="0.25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5" customHeight="1" x14ac:dyDescent="0.25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5" customHeight="1" x14ac:dyDescent="0.25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5" customHeight="1" x14ac:dyDescent="0.25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5" customHeight="1" x14ac:dyDescent="0.25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5" customHeight="1" x14ac:dyDescent="0.25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5" customHeight="1" x14ac:dyDescent="0.25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5" customHeight="1" x14ac:dyDescent="0.25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5" customHeight="1" x14ac:dyDescent="0.25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5" customHeight="1" x14ac:dyDescent="0.25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5" customHeight="1" x14ac:dyDescent="0.25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5" customHeight="1" x14ac:dyDescent="0.25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5" customHeight="1" x14ac:dyDescent="0.25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5" customHeight="1" x14ac:dyDescent="0.25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5" customHeight="1" x14ac:dyDescent="0.25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5" customHeight="1" x14ac:dyDescent="0.25"/>
    <row r="81" spans="2:22" ht="14.45" customHeight="1" x14ac:dyDescent="0.25">
      <c r="E81" s="6"/>
    </row>
    <row r="82" spans="2:22" ht="14.45" customHeight="1" x14ac:dyDescent="0.25">
      <c r="D82" s="15" t="s">
        <v>223</v>
      </c>
      <c r="E82" s="6"/>
    </row>
    <row r="83" spans="2:22" ht="14.45" customHeight="1" x14ac:dyDescent="0.25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5" customHeight="1" x14ac:dyDescent="0.25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5" customHeight="1" x14ac:dyDescent="0.25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5" customHeight="1" x14ac:dyDescent="0.25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5" customHeight="1" x14ac:dyDescent="0.25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5" customHeight="1" x14ac:dyDescent="0.25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5" customHeight="1" x14ac:dyDescent="0.25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5" customHeight="1" x14ac:dyDescent="0.25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5" customHeight="1" x14ac:dyDescent="0.25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5" customHeight="1" x14ac:dyDescent="0.25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5" customHeight="1" x14ac:dyDescent="0.25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25">
      <c r="F94" s="15" t="s">
        <v>109</v>
      </c>
    </row>
    <row r="95" spans="2:22" ht="14.45" customHeight="1" x14ac:dyDescent="0.25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5" customHeight="1" x14ac:dyDescent="0.25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5" customHeight="1" x14ac:dyDescent="0.25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5" customHeight="1" x14ac:dyDescent="0.25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5" customHeight="1" x14ac:dyDescent="0.25">
      <c r="D99" s="26"/>
    </row>
    <row r="100" spans="2:22" ht="14.45" customHeight="1" x14ac:dyDescent="0.25">
      <c r="D100" s="26"/>
      <c r="E100" s="6"/>
    </row>
    <row r="101" spans="2:22" ht="14.45" customHeight="1" x14ac:dyDescent="0.25">
      <c r="D101" s="15" t="s">
        <v>224</v>
      </c>
      <c r="E101" s="6"/>
    </row>
    <row r="102" spans="2:22" ht="14.45" customHeight="1" x14ac:dyDescent="0.25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5" customHeight="1" x14ac:dyDescent="0.25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5" customHeight="1" x14ac:dyDescent="0.25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5" customHeight="1" x14ac:dyDescent="0.25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5" customHeight="1" x14ac:dyDescent="0.25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5" customHeight="1" x14ac:dyDescent="0.25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5" customHeight="1" x14ac:dyDescent="0.25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5" customHeight="1" x14ac:dyDescent="0.25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5" customHeight="1" x14ac:dyDescent="0.25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5" customHeight="1" x14ac:dyDescent="0.25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5" customHeight="1" x14ac:dyDescent="0.25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5" customHeight="1" x14ac:dyDescent="0.25">
      <c r="D116" s="15" t="s">
        <v>225</v>
      </c>
    </row>
    <row r="117" spans="2:22" ht="14.45" customHeight="1" x14ac:dyDescent="0.25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5" customHeight="1" x14ac:dyDescent="0.25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5" customHeight="1" x14ac:dyDescent="0.25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5" customHeight="1" x14ac:dyDescent="0.25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5" customHeight="1" x14ac:dyDescent="0.25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5" customHeight="1" x14ac:dyDescent="0.25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5" customHeight="1" x14ac:dyDescent="0.25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5" customHeight="1" x14ac:dyDescent="0.25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5" customHeight="1" x14ac:dyDescent="0.25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5" customHeight="1" x14ac:dyDescent="0.25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5" customHeight="1" x14ac:dyDescent="0.25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5" customHeight="1" x14ac:dyDescent="0.25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25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25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25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5" customHeight="1" x14ac:dyDescent="0.25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5" customHeight="1" x14ac:dyDescent="0.25">
      <c r="F133" s="15" t="s">
        <v>109</v>
      </c>
    </row>
    <row r="134" spans="2:22" ht="14.45" customHeight="1" x14ac:dyDescent="0.25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5" customHeight="1" x14ac:dyDescent="0.25">
      <c r="B135" s="6">
        <v>51</v>
      </c>
      <c r="C135" s="6" t="str">
        <f t="shared" si="102"/>
        <v>0x033</v>
      </c>
      <c r="E135" s="7" t="s">
        <v>153</v>
      </c>
    </row>
    <row r="136" spans="2:22" ht="14.45" customHeight="1" x14ac:dyDescent="0.25">
      <c r="B136" s="6">
        <v>54</v>
      </c>
      <c r="C136" s="6" t="str">
        <f t="shared" si="102"/>
        <v>0x036</v>
      </c>
      <c r="E136" s="7" t="s">
        <v>154</v>
      </c>
    </row>
    <row r="140" spans="2:22" ht="14.45" customHeight="1" x14ac:dyDescent="0.25">
      <c r="D140" s="15" t="s">
        <v>226</v>
      </c>
    </row>
    <row r="141" spans="2:22" ht="14.45" customHeight="1" x14ac:dyDescent="0.25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5" customHeight="1" x14ac:dyDescent="0.25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5" customHeight="1" x14ac:dyDescent="0.25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5" customHeight="1" x14ac:dyDescent="0.25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5" customHeight="1" x14ac:dyDescent="0.25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5" customHeight="1" x14ac:dyDescent="0.25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5" customHeight="1" x14ac:dyDescent="0.25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5" customHeight="1" x14ac:dyDescent="0.25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5" customHeight="1" x14ac:dyDescent="0.25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5" customHeight="1" x14ac:dyDescent="0.25">
      <c r="D151" s="26"/>
    </row>
    <row r="153" spans="1:22" ht="14.45" customHeight="1" x14ac:dyDescent="0.25">
      <c r="D153" s="15" t="s">
        <v>227</v>
      </c>
    </row>
    <row r="154" spans="1:22" ht="14.45" customHeight="1" x14ac:dyDescent="0.25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5" customHeight="1" x14ac:dyDescent="0.25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5" customHeight="1" x14ac:dyDescent="0.25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5" customHeight="1" x14ac:dyDescent="0.25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5" customHeight="1" x14ac:dyDescent="0.25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5" customHeight="1" x14ac:dyDescent="0.25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5" customHeight="1" x14ac:dyDescent="0.25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5" customHeight="1" x14ac:dyDescent="0.25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5" customHeight="1" x14ac:dyDescent="0.25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5" customHeight="1" x14ac:dyDescent="0.25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5" customHeight="1" x14ac:dyDescent="0.25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5" customHeight="1" x14ac:dyDescent="0.25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5" customHeight="1" x14ac:dyDescent="0.25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5" customHeight="1" x14ac:dyDescent="0.25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5" customHeight="1" x14ac:dyDescent="0.25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5" customHeight="1" x14ac:dyDescent="0.25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5" customHeight="1" x14ac:dyDescent="0.25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25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25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25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5" customHeight="1" x14ac:dyDescent="0.25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5" customHeight="1" x14ac:dyDescent="0.25">
      <c r="F175" s="15" t="s">
        <v>109</v>
      </c>
    </row>
    <row r="176" spans="1:22" ht="14.45" customHeight="1" x14ac:dyDescent="0.25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5" customHeight="1" x14ac:dyDescent="0.25">
      <c r="B177" s="6">
        <v>99</v>
      </c>
      <c r="C177" s="6" t="str">
        <f t="shared" si="143"/>
        <v>0x063</v>
      </c>
      <c r="E177" s="7" t="s">
        <v>210</v>
      </c>
    </row>
    <row r="178" spans="2:5" ht="14.45" customHeight="1" x14ac:dyDescent="0.25">
      <c r="B178" s="6">
        <v>102</v>
      </c>
      <c r="C178" s="6" t="str">
        <f t="shared" si="143"/>
        <v>0x066</v>
      </c>
      <c r="E178" s="7" t="s">
        <v>210</v>
      </c>
    </row>
    <row r="179" spans="2:5" ht="14.45" customHeight="1" x14ac:dyDescent="0.25">
      <c r="B179" s="6">
        <v>105</v>
      </c>
      <c r="C179" s="6" t="str">
        <f t="shared" si="143"/>
        <v>0x069</v>
      </c>
      <c r="E179" s="7" t="s">
        <v>211</v>
      </c>
    </row>
    <row r="180" spans="2:5" ht="14.45" customHeight="1" x14ac:dyDescent="0.25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5" customHeight="1" x14ac:dyDescent="0.25">
      <c r="B181" s="6">
        <v>111</v>
      </c>
      <c r="C181" s="6" t="str">
        <f t="shared" si="144"/>
        <v>0x06F</v>
      </c>
      <c r="E181" s="7" t="s">
        <v>210</v>
      </c>
    </row>
    <row r="182" spans="2:5" ht="14.45" customHeight="1" x14ac:dyDescent="0.25">
      <c r="B182" s="6">
        <v>114</v>
      </c>
      <c r="C182" s="6" t="str">
        <f t="shared" si="144"/>
        <v>0x072</v>
      </c>
      <c r="E182" s="7" t="s">
        <v>211</v>
      </c>
    </row>
    <row r="183" spans="2:5" ht="14.45" customHeight="1" x14ac:dyDescent="0.25">
      <c r="B183" s="6">
        <v>117</v>
      </c>
      <c r="C183" s="6" t="str">
        <f t="shared" si="144"/>
        <v>0x075</v>
      </c>
      <c r="E183" s="7" t="s">
        <v>210</v>
      </c>
    </row>
    <row r="184" spans="2:5" ht="14.45" customHeight="1" x14ac:dyDescent="0.25">
      <c r="B184" s="6">
        <v>120</v>
      </c>
      <c r="C184" s="6" t="str">
        <f t="shared" si="144"/>
        <v>0x078</v>
      </c>
      <c r="E184" s="7" t="s">
        <v>210</v>
      </c>
    </row>
    <row r="185" spans="2:5" ht="14.45" customHeight="1" x14ac:dyDescent="0.25">
      <c r="B185" s="6">
        <v>123</v>
      </c>
      <c r="C185" s="6" t="str">
        <f t="shared" si="144"/>
        <v>0x07B</v>
      </c>
      <c r="E185" s="7" t="s">
        <v>211</v>
      </c>
    </row>
    <row r="186" spans="2:5" ht="14.45" customHeight="1" x14ac:dyDescent="0.25">
      <c r="B186" s="6">
        <v>126</v>
      </c>
      <c r="C186" s="6" t="str">
        <f t="shared" si="144"/>
        <v>0x07E</v>
      </c>
      <c r="E186" s="7" t="s">
        <v>210</v>
      </c>
    </row>
    <row r="187" spans="2:5" ht="14.45" customHeight="1" x14ac:dyDescent="0.25">
      <c r="B187" s="6">
        <v>129</v>
      </c>
      <c r="C187" s="6" t="str">
        <f t="shared" si="144"/>
        <v>0x081</v>
      </c>
      <c r="E187" s="7" t="s">
        <v>210</v>
      </c>
    </row>
    <row r="188" spans="2:5" ht="14.45" customHeight="1" x14ac:dyDescent="0.25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5" customHeight="1" x14ac:dyDescent="0.25">
      <c r="B189" s="6">
        <v>135</v>
      </c>
      <c r="C189" s="6" t="str">
        <f t="shared" si="145"/>
        <v>0x087</v>
      </c>
      <c r="E189" s="7" t="s">
        <v>210</v>
      </c>
    </row>
    <row r="190" spans="2:5" ht="14.45" customHeight="1" x14ac:dyDescent="0.25">
      <c r="B190" s="6">
        <v>138</v>
      </c>
      <c r="C190" s="6" t="str">
        <f t="shared" si="145"/>
        <v>0x08A</v>
      </c>
      <c r="E190" s="7" t="s">
        <v>210</v>
      </c>
    </row>
    <row r="191" spans="2:5" ht="14.45" customHeight="1" x14ac:dyDescent="0.25">
      <c r="B191" s="6">
        <v>141</v>
      </c>
      <c r="C191" s="6" t="str">
        <f t="shared" si="145"/>
        <v>0x08D</v>
      </c>
      <c r="E191" s="7" t="s">
        <v>211</v>
      </c>
    </row>
    <row r="192" spans="2:5" ht="14.45" customHeight="1" x14ac:dyDescent="0.25">
      <c r="B192" s="6">
        <v>144</v>
      </c>
      <c r="C192" s="6" t="str">
        <f t="shared" si="145"/>
        <v>0x090</v>
      </c>
      <c r="E192" s="7" t="s">
        <v>210</v>
      </c>
    </row>
    <row r="193" spans="2:22" ht="14.45" customHeight="1" x14ac:dyDescent="0.25">
      <c r="B193" s="6">
        <v>147</v>
      </c>
      <c r="C193" s="6" t="str">
        <f t="shared" si="145"/>
        <v>0x093</v>
      </c>
      <c r="E193" s="7" t="s">
        <v>210</v>
      </c>
    </row>
    <row r="194" spans="2:22" ht="14.45" customHeight="1" x14ac:dyDescent="0.25">
      <c r="B194" s="6">
        <v>150</v>
      </c>
      <c r="C194" s="6" t="str">
        <f t="shared" si="145"/>
        <v>0x096</v>
      </c>
      <c r="E194" s="7" t="s">
        <v>211</v>
      </c>
    </row>
    <row r="195" spans="2:22" ht="14.45" customHeight="1" x14ac:dyDescent="0.25">
      <c r="B195" s="6">
        <v>153</v>
      </c>
      <c r="C195" s="6" t="str">
        <f t="shared" si="145"/>
        <v>0x099</v>
      </c>
      <c r="E195" s="7" t="s">
        <v>210</v>
      </c>
    </row>
    <row r="196" spans="2:22" ht="14.45" customHeight="1" x14ac:dyDescent="0.25">
      <c r="B196" s="6">
        <v>156</v>
      </c>
      <c r="C196" s="6" t="str">
        <f t="shared" si="145"/>
        <v>0x09C</v>
      </c>
      <c r="E196" s="7" t="s">
        <v>210</v>
      </c>
    </row>
    <row r="197" spans="2:22" ht="14.45" customHeight="1" x14ac:dyDescent="0.25">
      <c r="B197" s="6">
        <v>159</v>
      </c>
      <c r="C197" s="6" t="str">
        <f t="shared" si="145"/>
        <v>0x09F</v>
      </c>
      <c r="E197" s="7" t="s">
        <v>212</v>
      </c>
    </row>
    <row r="200" spans="2:22" ht="14.45" customHeight="1" x14ac:dyDescent="0.25">
      <c r="D200" s="15" t="s">
        <v>253</v>
      </c>
    </row>
    <row r="201" spans="2:22" ht="14.45" customHeight="1" x14ac:dyDescent="0.25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5" customHeight="1" x14ac:dyDescent="0.25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5" customHeight="1" x14ac:dyDescent="0.25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5" customHeight="1" x14ac:dyDescent="0.25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5" customHeight="1" x14ac:dyDescent="0.25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25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25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25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5" customHeight="1" x14ac:dyDescent="0.25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5" customHeight="1" x14ac:dyDescent="0.25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5" customHeight="1" x14ac:dyDescent="0.25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5" customHeight="1" x14ac:dyDescent="0.25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5" customHeight="1" x14ac:dyDescent="0.25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5" customHeight="1" x14ac:dyDescent="0.25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5" customHeight="1" x14ac:dyDescent="0.25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5" customHeight="1" x14ac:dyDescent="0.25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5" customHeight="1" x14ac:dyDescent="0.25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5" customHeight="1" x14ac:dyDescent="0.25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5" customHeight="1" x14ac:dyDescent="0.25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5" customHeight="1" x14ac:dyDescent="0.25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5" customHeight="1" x14ac:dyDescent="0.25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5" customHeight="1" x14ac:dyDescent="0.25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5" customHeight="1" x14ac:dyDescent="0.25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5" customHeight="1" x14ac:dyDescent="0.25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5" customHeight="1" x14ac:dyDescent="0.25">
      <c r="F225" s="15" t="s">
        <v>274</v>
      </c>
    </row>
    <row r="226" spans="1:22" ht="14.45" customHeight="1" x14ac:dyDescent="0.25"/>
    <row r="227" spans="1:22" ht="14.45" customHeight="1" x14ac:dyDescent="0.25"/>
    <row r="228" spans="1:22" ht="14.45" customHeight="1" x14ac:dyDescent="0.25">
      <c r="D228" s="15" t="s">
        <v>262</v>
      </c>
    </row>
    <row r="229" spans="1:22" ht="14.45" customHeight="1" x14ac:dyDescent="0.25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5" customHeight="1" x14ac:dyDescent="0.25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5" customHeight="1" x14ac:dyDescent="0.25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5" customHeight="1" x14ac:dyDescent="0.25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5" customHeight="1" x14ac:dyDescent="0.25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5" customHeight="1" x14ac:dyDescent="0.25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5" customHeight="1" x14ac:dyDescent="0.25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5" customHeight="1" x14ac:dyDescent="0.25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5" customHeight="1" x14ac:dyDescent="0.25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5" customHeight="1" x14ac:dyDescent="0.25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5" customHeight="1" x14ac:dyDescent="0.25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5" customHeight="1" x14ac:dyDescent="0.25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5" customHeight="1" x14ac:dyDescent="0.25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5" customHeight="1" x14ac:dyDescent="0.25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5" customHeight="1" x14ac:dyDescent="0.25"/>
    <row r="245" spans="1:22" ht="14.45" customHeight="1" x14ac:dyDescent="0.25"/>
    <row r="246" spans="1:22" ht="14.45" customHeight="1" x14ac:dyDescent="0.25">
      <c r="D246" s="15" t="s">
        <v>297</v>
      </c>
    </row>
    <row r="247" spans="1:22" ht="14.45" customHeight="1" x14ac:dyDescent="0.25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5" customHeight="1" x14ac:dyDescent="0.25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5" customHeight="1" x14ac:dyDescent="0.25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5" customHeight="1" x14ac:dyDescent="0.25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5" customHeight="1" x14ac:dyDescent="0.25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5" customHeight="1" x14ac:dyDescent="0.25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5" customHeight="1" x14ac:dyDescent="0.25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5" customHeight="1" x14ac:dyDescent="0.25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5" customHeight="1" x14ac:dyDescent="0.25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5" customHeight="1" x14ac:dyDescent="0.25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5" customHeight="1" x14ac:dyDescent="0.25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5" customHeight="1" x14ac:dyDescent="0.25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5" customHeight="1" x14ac:dyDescent="0.25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5" customHeight="1" x14ac:dyDescent="0.25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5" customHeight="1" x14ac:dyDescent="0.25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5" customHeight="1" x14ac:dyDescent="0.25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5" customHeight="1" x14ac:dyDescent="0.25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5" customHeight="1" x14ac:dyDescent="0.25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5" customHeight="1" x14ac:dyDescent="0.25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5" customHeight="1" x14ac:dyDescent="0.25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5" customHeight="1" x14ac:dyDescent="0.25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5" customHeight="1" x14ac:dyDescent="0.25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5" customHeight="1" x14ac:dyDescent="0.25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5" customHeight="1" x14ac:dyDescent="0.25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5" customHeight="1" x14ac:dyDescent="0.25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5" customHeight="1" x14ac:dyDescent="0.25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5" customHeight="1" x14ac:dyDescent="0.25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5" customHeight="1" x14ac:dyDescent="0.25">
      <c r="E274" s="6"/>
      <c r="O274" s="19"/>
      <c r="P274" s="19"/>
      <c r="Q274" s="19"/>
      <c r="R274" s="19"/>
    </row>
    <row r="276" spans="2:22" ht="14.45" customHeight="1" x14ac:dyDescent="0.25">
      <c r="O276" s="19"/>
      <c r="P276" s="19"/>
      <c r="Q276" s="19"/>
      <c r="R276" s="19"/>
    </row>
    <row r="277" spans="2:22" ht="14.45" customHeight="1" x14ac:dyDescent="0.25">
      <c r="D277" s="15" t="s">
        <v>322</v>
      </c>
    </row>
    <row r="278" spans="2:22" ht="14.45" customHeight="1" x14ac:dyDescent="0.25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5" customHeight="1" x14ac:dyDescent="0.25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5" customHeight="1" x14ac:dyDescent="0.25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5" customHeight="1" x14ac:dyDescent="0.25">
      <c r="D281" s="10"/>
    </row>
    <row r="282" spans="2:22" ht="14.45" customHeight="1" x14ac:dyDescent="0.25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5" customHeight="1" x14ac:dyDescent="0.25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5" customHeight="1" x14ac:dyDescent="0.25">
      <c r="D287" s="15" t="s">
        <v>325</v>
      </c>
    </row>
    <row r="288" spans="2:22" ht="14.45" customHeight="1" x14ac:dyDescent="0.25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5" customHeight="1" x14ac:dyDescent="0.25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5" customHeight="1" x14ac:dyDescent="0.25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5" customHeight="1" x14ac:dyDescent="0.25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5" customHeight="1" x14ac:dyDescent="0.25">
      <c r="D292" s="10"/>
    </row>
    <row r="293" spans="2:22" ht="14.45" customHeight="1" x14ac:dyDescent="0.25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5" customHeight="1" x14ac:dyDescent="0.25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5" customHeight="1" x14ac:dyDescent="0.25">
      <c r="D298" s="2" t="s">
        <v>328</v>
      </c>
    </row>
    <row r="299" spans="2:22" ht="14.45" customHeight="1" x14ac:dyDescent="0.25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5" customHeight="1" x14ac:dyDescent="0.25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5" customHeight="1" x14ac:dyDescent="0.25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5" customHeight="1" x14ac:dyDescent="0.25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25">
      <c r="D306" s="2" t="s">
        <v>369</v>
      </c>
    </row>
    <row r="307" spans="1:22" x14ac:dyDescent="0.25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25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25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25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25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25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25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25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25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4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25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25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49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25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25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25">
      <c r="F320" s="2" t="s">
        <v>359</v>
      </c>
    </row>
    <row r="321" spans="1:22" x14ac:dyDescent="0.25">
      <c r="F321" s="2" t="s">
        <v>363</v>
      </c>
    </row>
    <row r="324" spans="1:22" x14ac:dyDescent="0.25">
      <c r="D324" s="2" t="s">
        <v>370</v>
      </c>
    </row>
    <row r="325" spans="1:22" x14ac:dyDescent="0.25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25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25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25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25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25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25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25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25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4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25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25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49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25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25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25">
      <c r="F338" s="2" t="s">
        <v>359</v>
      </c>
    </row>
    <row r="339" spans="1:22" x14ac:dyDescent="0.25">
      <c r="F339" s="2" t="s">
        <v>373</v>
      </c>
    </row>
    <row r="342" spans="1:22" x14ac:dyDescent="0.25">
      <c r="D342" s="2" t="s">
        <v>385</v>
      </c>
    </row>
    <row r="343" spans="1:22" x14ac:dyDescent="0.25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4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25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4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25">
      <c r="A345" s="52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25">
      <c r="D346" s="27"/>
      <c r="H346" s="28"/>
      <c r="O346" s="19"/>
      <c r="P346" s="19"/>
      <c r="Q346" s="19"/>
      <c r="R346" s="19"/>
    </row>
    <row r="347" spans="1:22" x14ac:dyDescent="0.25">
      <c r="D347" s="27"/>
      <c r="H347" s="28"/>
      <c r="O347" s="19"/>
      <c r="P347" s="19"/>
      <c r="Q347" s="19"/>
      <c r="R347" s="19"/>
    </row>
    <row r="348" spans="1:22" x14ac:dyDescent="0.25">
      <c r="D348" s="27"/>
      <c r="F348" s="2"/>
      <c r="H348" s="28"/>
      <c r="O348" s="19"/>
      <c r="P348" s="19"/>
      <c r="Q348" s="19"/>
      <c r="R348" s="19"/>
    </row>
    <row r="349" spans="1:22" x14ac:dyDescent="0.25">
      <c r="D349" s="2" t="s">
        <v>390</v>
      </c>
    </row>
    <row r="350" spans="1:22" x14ac:dyDescent="0.25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25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25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5" customHeight="1" x14ac:dyDescent="0.25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5" customHeight="1" x14ac:dyDescent="0.25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25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5" customHeight="1" x14ac:dyDescent="0.25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25">
      <c r="A357" s="52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25">
      <c r="D358" s="27"/>
      <c r="F358" s="2"/>
      <c r="H358" s="49"/>
      <c r="L358" s="10"/>
      <c r="O358" s="19"/>
      <c r="P358" s="19"/>
      <c r="Q358" s="19"/>
      <c r="R358" s="19"/>
    </row>
    <row r="359" spans="1:22" x14ac:dyDescent="0.25">
      <c r="D359" s="27"/>
      <c r="O359" s="19"/>
      <c r="P359" s="19"/>
      <c r="Q359" s="19"/>
      <c r="R359" s="19"/>
    </row>
    <row r="360" spans="1:22" x14ac:dyDescent="0.25">
      <c r="D360" s="27"/>
      <c r="O360" s="19"/>
      <c r="P360" s="19"/>
      <c r="Q360" s="19"/>
      <c r="R360" s="19"/>
    </row>
    <row r="361" spans="1:22" x14ac:dyDescent="0.25">
      <c r="D361" s="2" t="s">
        <v>405</v>
      </c>
    </row>
    <row r="362" spans="1:22" x14ac:dyDescent="0.25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25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25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5" customHeight="1" x14ac:dyDescent="0.25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5" customHeight="1" x14ac:dyDescent="0.25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25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5" customHeight="1" x14ac:dyDescent="0.25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25">
      <c r="A369" s="52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25">
      <c r="D370" s="27"/>
      <c r="F370" s="2"/>
      <c r="H370" s="49"/>
      <c r="L370" s="10"/>
      <c r="O370" s="19"/>
      <c r="P370" s="19"/>
      <c r="Q370" s="19"/>
      <c r="R370" s="19"/>
    </row>
    <row r="371" spans="1:22" x14ac:dyDescent="0.25">
      <c r="D371" s="27"/>
      <c r="O371" s="19"/>
      <c r="P371" s="19"/>
      <c r="Q371" s="19"/>
      <c r="R371" s="19"/>
    </row>
    <row r="372" spans="1:22" x14ac:dyDescent="0.25">
      <c r="D372" s="27"/>
      <c r="O372" s="19"/>
      <c r="P372" s="19"/>
      <c r="Q372" s="19"/>
      <c r="R372" s="19"/>
    </row>
    <row r="373" spans="1:22" x14ac:dyDescent="0.25">
      <c r="D373" s="2" t="s">
        <v>404</v>
      </c>
    </row>
    <row r="374" spans="1:22" x14ac:dyDescent="0.25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25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25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5" customHeight="1" x14ac:dyDescent="0.25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5" customHeight="1" x14ac:dyDescent="0.25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25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5" customHeight="1" x14ac:dyDescent="0.25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25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25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5" customHeight="1" x14ac:dyDescent="0.25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5" customHeight="1" x14ac:dyDescent="0.25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25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5" customHeight="1" x14ac:dyDescent="0.25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25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25">
      <c r="D391" s="2" t="s">
        <v>406</v>
      </c>
    </row>
    <row r="392" spans="1:27" x14ac:dyDescent="0.25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25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25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5" customHeight="1" x14ac:dyDescent="0.25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25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25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5" customHeight="1" x14ac:dyDescent="0.25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5" customHeight="1" x14ac:dyDescent="0.25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5" customHeight="1" x14ac:dyDescent="0.25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25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5" customHeight="1" x14ac:dyDescent="0.25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25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25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5" customHeight="1" x14ac:dyDescent="0.25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5" customHeight="1" x14ac:dyDescent="0.25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5" customHeight="1" x14ac:dyDescent="0.25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25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5" customHeight="1" x14ac:dyDescent="0.25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25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5" x14ac:dyDescent="0.25"/>
  <cols>
    <col min="2" max="2" width="22.5703125" style="1" customWidth="1"/>
  </cols>
  <sheetData>
    <row r="1" spans="1:4" x14ac:dyDescent="0.25">
      <c r="A1" t="s">
        <v>214</v>
      </c>
    </row>
    <row r="2" spans="1:4" x14ac:dyDescent="0.25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25">
      <c r="B3" s="1">
        <v>10000001</v>
      </c>
      <c r="C3" t="str">
        <f t="shared" ref="C3:C65" si="0">BIN2HEX(B3, 2)</f>
        <v>81</v>
      </c>
    </row>
    <row r="4" spans="1:4" x14ac:dyDescent="0.25">
      <c r="B4" s="1">
        <v>10000001</v>
      </c>
      <c r="C4" t="str">
        <f t="shared" si="0"/>
        <v>81</v>
      </c>
    </row>
    <row r="5" spans="1:4" x14ac:dyDescent="0.25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25">
      <c r="B6" s="1">
        <v>10000001</v>
      </c>
      <c r="C6" t="str">
        <f t="shared" si="0"/>
        <v>81</v>
      </c>
    </row>
    <row r="7" spans="1:4" x14ac:dyDescent="0.25">
      <c r="B7" s="1">
        <v>10000001</v>
      </c>
      <c r="C7" t="str">
        <f t="shared" si="0"/>
        <v>81</v>
      </c>
    </row>
    <row r="8" spans="1:4" x14ac:dyDescent="0.25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25">
      <c r="B9" s="4">
        <v>11111111</v>
      </c>
      <c r="C9" s="3" t="str">
        <f t="shared" si="0"/>
        <v>FF</v>
      </c>
      <c r="D9" s="3"/>
    </row>
    <row r="10" spans="1:4" x14ac:dyDescent="0.25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25">
      <c r="B11" s="1" t="str">
        <f>"01111110"</f>
        <v>01111110</v>
      </c>
      <c r="C11" t="str">
        <f t="shared" si="0"/>
        <v>7E</v>
      </c>
    </row>
    <row r="12" spans="1:4" x14ac:dyDescent="0.25">
      <c r="B12" s="1" t="str">
        <f>"01000010"</f>
        <v>01000010</v>
      </c>
      <c r="C12" t="str">
        <f t="shared" si="0"/>
        <v>42</v>
      </c>
    </row>
    <row r="13" spans="1:4" x14ac:dyDescent="0.25">
      <c r="B13" s="1" t="str">
        <f t="shared" ref="B13:B15" si="1">"01000010"</f>
        <v>01000010</v>
      </c>
      <c r="C13" t="str">
        <f t="shared" si="0"/>
        <v>42</v>
      </c>
    </row>
    <row r="14" spans="1:4" x14ac:dyDescent="0.25">
      <c r="B14" s="1" t="str">
        <f t="shared" si="1"/>
        <v>01000010</v>
      </c>
      <c r="C14" t="str">
        <f t="shared" si="0"/>
        <v>42</v>
      </c>
    </row>
    <row r="15" spans="1:4" x14ac:dyDescent="0.25">
      <c r="B15" s="1" t="str">
        <f t="shared" si="1"/>
        <v>01000010</v>
      </c>
      <c r="C15" t="str">
        <f t="shared" si="0"/>
        <v>42</v>
      </c>
    </row>
    <row r="16" spans="1:4" x14ac:dyDescent="0.25">
      <c r="B16" s="1" t="str">
        <f>"01111110"</f>
        <v>01111110</v>
      </c>
      <c r="C16" t="str">
        <f t="shared" si="0"/>
        <v>7E</v>
      </c>
    </row>
    <row r="17" spans="1:3" x14ac:dyDescent="0.25">
      <c r="B17" s="4" t="str">
        <f>"00000000"</f>
        <v>00000000</v>
      </c>
      <c r="C17" s="3" t="str">
        <f t="shared" si="0"/>
        <v>00</v>
      </c>
    </row>
    <row r="18" spans="1:3" x14ac:dyDescent="0.25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25">
      <c r="B19" s="1" t="str">
        <f>"00000000"</f>
        <v>00000000</v>
      </c>
      <c r="C19" t="str">
        <f t="shared" si="0"/>
        <v>00</v>
      </c>
    </row>
    <row r="20" spans="1:3" x14ac:dyDescent="0.25">
      <c r="B20" s="1" t="str">
        <f>"00111100"</f>
        <v>00111100</v>
      </c>
      <c r="C20" t="str">
        <f t="shared" si="0"/>
        <v>3C</v>
      </c>
    </row>
    <row r="21" spans="1:3" x14ac:dyDescent="0.25">
      <c r="B21" s="1" t="str">
        <f>"00100100"</f>
        <v>00100100</v>
      </c>
      <c r="C21" t="str">
        <f t="shared" si="0"/>
        <v>24</v>
      </c>
    </row>
    <row r="22" spans="1:3" x14ac:dyDescent="0.25">
      <c r="B22" s="1" t="str">
        <f>"00100100"</f>
        <v>00100100</v>
      </c>
      <c r="C22" t="str">
        <f t="shared" si="0"/>
        <v>24</v>
      </c>
    </row>
    <row r="23" spans="1:3" x14ac:dyDescent="0.25">
      <c r="B23" s="1" t="str">
        <f>"00111100"</f>
        <v>00111100</v>
      </c>
      <c r="C23" t="str">
        <f t="shared" si="0"/>
        <v>3C</v>
      </c>
    </row>
    <row r="24" spans="1:3" x14ac:dyDescent="0.25">
      <c r="B24" s="1" t="str">
        <f>"00000000"</f>
        <v>00000000</v>
      </c>
      <c r="C24" t="str">
        <f t="shared" si="0"/>
        <v>00</v>
      </c>
    </row>
    <row r="25" spans="1:3" x14ac:dyDescent="0.25">
      <c r="B25" s="4" t="str">
        <f>"00000000"</f>
        <v>00000000</v>
      </c>
      <c r="C25" s="3" t="str">
        <f t="shared" si="0"/>
        <v>00</v>
      </c>
    </row>
    <row r="26" spans="1:3" x14ac:dyDescent="0.25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25">
      <c r="B27" s="1" t="str">
        <f>"00000000"</f>
        <v>00000000</v>
      </c>
      <c r="C27" t="str">
        <f t="shared" si="0"/>
        <v>00</v>
      </c>
    </row>
    <row r="28" spans="1:3" x14ac:dyDescent="0.25">
      <c r="B28" s="1" t="str">
        <f>"00000000"</f>
        <v>00000000</v>
      </c>
      <c r="C28" t="str">
        <f t="shared" si="0"/>
        <v>00</v>
      </c>
    </row>
    <row r="29" spans="1:3" x14ac:dyDescent="0.25">
      <c r="B29" s="1" t="str">
        <f>"00011000"</f>
        <v>00011000</v>
      </c>
      <c r="C29" t="str">
        <f t="shared" si="0"/>
        <v>18</v>
      </c>
    </row>
    <row r="30" spans="1:3" x14ac:dyDescent="0.25">
      <c r="B30" s="1" t="str">
        <f>"00011000"</f>
        <v>00011000</v>
      </c>
      <c r="C30" t="str">
        <f t="shared" si="0"/>
        <v>18</v>
      </c>
    </row>
    <row r="31" spans="1:3" x14ac:dyDescent="0.25">
      <c r="B31" s="1" t="str">
        <f t="shared" ref="B31:B36" si="2">"00000000"</f>
        <v>00000000</v>
      </c>
      <c r="C31" t="str">
        <f t="shared" si="0"/>
        <v>00</v>
      </c>
    </row>
    <row r="32" spans="1:3" x14ac:dyDescent="0.25">
      <c r="B32" s="1" t="str">
        <f t="shared" si="2"/>
        <v>00000000</v>
      </c>
      <c r="C32" t="str">
        <f t="shared" si="0"/>
        <v>00</v>
      </c>
    </row>
    <row r="33" spans="1:3" x14ac:dyDescent="0.25">
      <c r="B33" s="4" t="str">
        <f t="shared" si="2"/>
        <v>00000000</v>
      </c>
      <c r="C33" s="3" t="str">
        <f t="shared" si="0"/>
        <v>00</v>
      </c>
    </row>
    <row r="34" spans="1:3" x14ac:dyDescent="0.25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25">
      <c r="B35" s="1" t="str">
        <f t="shared" si="2"/>
        <v>00000000</v>
      </c>
      <c r="C35" t="str">
        <f t="shared" si="0"/>
        <v>00</v>
      </c>
    </row>
    <row r="36" spans="1:3" x14ac:dyDescent="0.25">
      <c r="B36" s="1" t="str">
        <f t="shared" si="2"/>
        <v>00000000</v>
      </c>
      <c r="C36" t="str">
        <f t="shared" si="0"/>
        <v>00</v>
      </c>
    </row>
    <row r="37" spans="1:3" x14ac:dyDescent="0.25">
      <c r="B37" s="1" t="str">
        <f t="shared" ref="B37:B38" si="3">"00000000"</f>
        <v>00000000</v>
      </c>
      <c r="C37" t="str">
        <f t="shared" si="0"/>
        <v>00</v>
      </c>
    </row>
    <row r="38" spans="1:3" x14ac:dyDescent="0.25">
      <c r="B38" s="1" t="str">
        <f t="shared" si="3"/>
        <v>00000000</v>
      </c>
      <c r="C38" t="str">
        <f t="shared" si="0"/>
        <v>00</v>
      </c>
    </row>
    <row r="39" spans="1:3" x14ac:dyDescent="0.25">
      <c r="B39" s="1" t="str">
        <f t="shared" ref="B39:B44" si="4">"00000000"</f>
        <v>00000000</v>
      </c>
      <c r="C39" t="str">
        <f t="shared" si="0"/>
        <v>00</v>
      </c>
    </row>
    <row r="40" spans="1:3" x14ac:dyDescent="0.25">
      <c r="B40" s="1" t="str">
        <f t="shared" si="4"/>
        <v>00000000</v>
      </c>
      <c r="C40" t="str">
        <f t="shared" si="0"/>
        <v>00</v>
      </c>
    </row>
    <row r="41" spans="1:3" x14ac:dyDescent="0.25">
      <c r="B41" s="4" t="str">
        <f t="shared" si="4"/>
        <v>00000000</v>
      </c>
      <c r="C41" s="3" t="str">
        <f t="shared" si="0"/>
        <v>00</v>
      </c>
    </row>
    <row r="42" spans="1:3" x14ac:dyDescent="0.25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25">
      <c r="B43" s="1" t="str">
        <f t="shared" si="4"/>
        <v>00000000</v>
      </c>
      <c r="C43" t="str">
        <f t="shared" si="0"/>
        <v>00</v>
      </c>
    </row>
    <row r="44" spans="1:3" x14ac:dyDescent="0.25">
      <c r="B44" s="1" t="str">
        <f t="shared" si="4"/>
        <v>00000000</v>
      </c>
      <c r="C44" t="str">
        <f t="shared" si="0"/>
        <v>00</v>
      </c>
    </row>
    <row r="45" spans="1:3" x14ac:dyDescent="0.25">
      <c r="B45" s="1" t="str">
        <f>"00011000"</f>
        <v>00011000</v>
      </c>
      <c r="C45" t="str">
        <f t="shared" si="0"/>
        <v>18</v>
      </c>
    </row>
    <row r="46" spans="1:3" x14ac:dyDescent="0.25">
      <c r="B46" s="1" t="str">
        <f>"00011000"</f>
        <v>00011000</v>
      </c>
      <c r="C46" t="str">
        <f t="shared" si="0"/>
        <v>18</v>
      </c>
    </row>
    <row r="47" spans="1:3" x14ac:dyDescent="0.25">
      <c r="B47" s="1" t="str">
        <f>"00000000"</f>
        <v>00000000</v>
      </c>
      <c r="C47" t="str">
        <f t="shared" si="0"/>
        <v>00</v>
      </c>
    </row>
    <row r="48" spans="1:3" x14ac:dyDescent="0.25">
      <c r="B48" s="1" t="str">
        <f>"00000000"</f>
        <v>00000000</v>
      </c>
      <c r="C48" t="str">
        <f t="shared" si="0"/>
        <v>00</v>
      </c>
    </row>
    <row r="49" spans="1:3" x14ac:dyDescent="0.25">
      <c r="B49" s="4" t="str">
        <f>"00000000"</f>
        <v>00000000</v>
      </c>
      <c r="C49" s="3" t="str">
        <f t="shared" si="0"/>
        <v>00</v>
      </c>
    </row>
    <row r="50" spans="1:3" x14ac:dyDescent="0.25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25">
      <c r="B51" s="1" t="str">
        <f>"00000000"</f>
        <v>00000000</v>
      </c>
      <c r="C51" t="str">
        <f t="shared" si="0"/>
        <v>00</v>
      </c>
    </row>
    <row r="52" spans="1:3" x14ac:dyDescent="0.25">
      <c r="B52" s="1" t="str">
        <f>"00111100"</f>
        <v>00111100</v>
      </c>
      <c r="C52" t="str">
        <f t="shared" si="0"/>
        <v>3C</v>
      </c>
    </row>
    <row r="53" spans="1:3" x14ac:dyDescent="0.25">
      <c r="B53" s="1" t="str">
        <f>"00100100"</f>
        <v>00100100</v>
      </c>
      <c r="C53" t="str">
        <f t="shared" si="0"/>
        <v>24</v>
      </c>
    </row>
    <row r="54" spans="1:3" x14ac:dyDescent="0.25">
      <c r="B54" s="1" t="str">
        <f>"00100100"</f>
        <v>00100100</v>
      </c>
      <c r="C54" t="str">
        <f t="shared" si="0"/>
        <v>24</v>
      </c>
    </row>
    <row r="55" spans="1:3" x14ac:dyDescent="0.25">
      <c r="B55" s="1" t="str">
        <f>"00111100"</f>
        <v>00111100</v>
      </c>
      <c r="C55" t="str">
        <f t="shared" si="0"/>
        <v>3C</v>
      </c>
    </row>
    <row r="56" spans="1:3" x14ac:dyDescent="0.25">
      <c r="B56" s="1" t="str">
        <f>"00000000"</f>
        <v>00000000</v>
      </c>
      <c r="C56" t="str">
        <f t="shared" si="0"/>
        <v>00</v>
      </c>
    </row>
    <row r="57" spans="1:3" x14ac:dyDescent="0.25">
      <c r="B57" s="4" t="str">
        <f>"00000000"</f>
        <v>00000000</v>
      </c>
      <c r="C57" s="3" t="str">
        <f t="shared" si="0"/>
        <v>00</v>
      </c>
    </row>
    <row r="58" spans="1:3" x14ac:dyDescent="0.25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25">
      <c r="B59" s="1" t="str">
        <f>"01111110"</f>
        <v>01111110</v>
      </c>
      <c r="C59" t="str">
        <f t="shared" si="0"/>
        <v>7E</v>
      </c>
    </row>
    <row r="60" spans="1:3" x14ac:dyDescent="0.25">
      <c r="B60" s="1" t="str">
        <f>"01000010"</f>
        <v>01000010</v>
      </c>
      <c r="C60" t="str">
        <f t="shared" si="0"/>
        <v>42</v>
      </c>
    </row>
    <row r="61" spans="1:3" x14ac:dyDescent="0.25">
      <c r="B61" s="1" t="str">
        <f t="shared" ref="B61:B63" si="5">"01000010"</f>
        <v>01000010</v>
      </c>
      <c r="C61" t="str">
        <f t="shared" si="0"/>
        <v>42</v>
      </c>
    </row>
    <row r="62" spans="1:3" x14ac:dyDescent="0.25">
      <c r="B62" s="1" t="str">
        <f t="shared" si="5"/>
        <v>01000010</v>
      </c>
      <c r="C62" t="str">
        <f t="shared" si="0"/>
        <v>42</v>
      </c>
    </row>
    <row r="63" spans="1:3" x14ac:dyDescent="0.25">
      <c r="B63" s="1" t="str">
        <f t="shared" si="5"/>
        <v>01000010</v>
      </c>
      <c r="C63" t="str">
        <f t="shared" si="0"/>
        <v>42</v>
      </c>
    </row>
    <row r="64" spans="1:3" x14ac:dyDescent="0.25">
      <c r="B64" s="1" t="str">
        <f>"01111110"</f>
        <v>01111110</v>
      </c>
      <c r="C64" t="str">
        <f t="shared" si="0"/>
        <v>7E</v>
      </c>
    </row>
    <row r="65" spans="2:3" x14ac:dyDescent="0.25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J15" sqref="J15"/>
    </sheetView>
  </sheetViews>
  <sheetFormatPr defaultRowHeight="15" x14ac:dyDescent="0.25"/>
  <cols>
    <col min="2" max="2" width="11.140625" bestFit="1" customWidth="1"/>
    <col min="3" max="3" width="10.28515625" bestFit="1" customWidth="1"/>
    <col min="11" max="11" width="13.7109375" customWidth="1"/>
  </cols>
  <sheetData>
    <row r="6" spans="2:12" x14ac:dyDescent="0.25">
      <c r="J6" s="45" t="s">
        <v>343</v>
      </c>
      <c r="K6" s="46" t="s">
        <v>342</v>
      </c>
      <c r="L6" s="46" t="s">
        <v>344</v>
      </c>
    </row>
    <row r="7" spans="2:12" x14ac:dyDescent="0.25">
      <c r="J7" s="47" t="s">
        <v>339</v>
      </c>
      <c r="K7" s="48" t="s">
        <v>149</v>
      </c>
      <c r="L7" s="48" t="s">
        <v>340</v>
      </c>
    </row>
    <row r="8" spans="2:12" x14ac:dyDescent="0.25">
      <c r="J8" s="47" t="s">
        <v>336</v>
      </c>
      <c r="K8" s="48" t="s">
        <v>149</v>
      </c>
      <c r="L8" s="48" t="s">
        <v>341</v>
      </c>
    </row>
    <row r="9" spans="2:12" x14ac:dyDescent="0.25">
      <c r="J9" s="47" t="s">
        <v>339</v>
      </c>
      <c r="K9" s="48" t="s">
        <v>166</v>
      </c>
      <c r="L9" s="48" t="s">
        <v>338</v>
      </c>
    </row>
    <row r="10" spans="2:12" x14ac:dyDescent="0.25">
      <c r="J10" s="47" t="s">
        <v>336</v>
      </c>
      <c r="K10" s="48" t="s">
        <v>166</v>
      </c>
      <c r="L10" s="48" t="s">
        <v>337</v>
      </c>
    </row>
    <row r="16" spans="2:12" x14ac:dyDescent="0.25">
      <c r="B16" t="s">
        <v>25</v>
      </c>
    </row>
    <row r="17" spans="1:3" x14ac:dyDescent="0.25">
      <c r="B17" t="s">
        <v>347</v>
      </c>
    </row>
    <row r="18" spans="1:3" x14ac:dyDescent="0.25">
      <c r="A18" t="s">
        <v>346</v>
      </c>
      <c r="C18" t="s">
        <v>348</v>
      </c>
    </row>
    <row r="20" spans="1:3" x14ac:dyDescent="0.25">
      <c r="A20" t="s">
        <v>345</v>
      </c>
      <c r="C20" t="s">
        <v>349</v>
      </c>
    </row>
    <row r="25" spans="1:3" x14ac:dyDescent="0.25">
      <c r="B25" t="s">
        <v>335</v>
      </c>
    </row>
    <row r="26" spans="1:3" x14ac:dyDescent="0.25">
      <c r="B26" t="s">
        <v>347</v>
      </c>
    </row>
    <row r="27" spans="1:3" x14ac:dyDescent="0.25">
      <c r="A27" t="s">
        <v>346</v>
      </c>
      <c r="C27" t="s">
        <v>351</v>
      </c>
    </row>
    <row r="29" spans="1:3" x14ac:dyDescent="0.25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C5" sqref="C5"/>
    </sheetView>
  </sheetViews>
  <sheetFormatPr defaultRowHeight="15" x14ac:dyDescent="0.25"/>
  <cols>
    <col min="1" max="1" width="3" style="66" bestFit="1" customWidth="1"/>
    <col min="2" max="2" width="24.85546875" style="66" bestFit="1" customWidth="1"/>
  </cols>
  <sheetData>
    <row r="1" spans="1:2" x14ac:dyDescent="0.25">
      <c r="A1" s="69">
        <v>31</v>
      </c>
      <c r="B1" s="69"/>
    </row>
    <row r="2" spans="1:2" x14ac:dyDescent="0.25">
      <c r="A2" s="69">
        <v>30</v>
      </c>
      <c r="B2" s="69"/>
    </row>
    <row r="3" spans="1:2" x14ac:dyDescent="0.25">
      <c r="A3" s="69">
        <v>29</v>
      </c>
      <c r="B3" s="69"/>
    </row>
    <row r="4" spans="1:2" x14ac:dyDescent="0.25">
      <c r="A4" s="69">
        <v>28</v>
      </c>
      <c r="B4" s="69"/>
    </row>
    <row r="5" spans="1:2" x14ac:dyDescent="0.25">
      <c r="A5" s="69">
        <v>27</v>
      </c>
      <c r="B5" s="69"/>
    </row>
    <row r="6" spans="1:2" x14ac:dyDescent="0.25">
      <c r="A6" s="69">
        <v>26</v>
      </c>
      <c r="B6" s="69"/>
    </row>
    <row r="7" spans="1:2" x14ac:dyDescent="0.25">
      <c r="A7" s="69">
        <v>25</v>
      </c>
      <c r="B7" s="69" t="s">
        <v>397</v>
      </c>
    </row>
    <row r="8" spans="1:2" ht="15.75" thickBot="1" x14ac:dyDescent="0.3">
      <c r="A8" s="70">
        <v>24</v>
      </c>
      <c r="B8" s="70" t="s">
        <v>384</v>
      </c>
    </row>
    <row r="9" spans="1:2" x14ac:dyDescent="0.25">
      <c r="A9" s="67">
        <v>23</v>
      </c>
      <c r="B9" s="67" t="s">
        <v>1</v>
      </c>
    </row>
    <row r="10" spans="1:2" x14ac:dyDescent="0.25">
      <c r="A10" s="67">
        <v>22</v>
      </c>
      <c r="B10" s="67" t="s">
        <v>6</v>
      </c>
    </row>
    <row r="11" spans="1:2" x14ac:dyDescent="0.25">
      <c r="A11" s="67">
        <v>21</v>
      </c>
      <c r="B11" s="67" t="s">
        <v>7</v>
      </c>
    </row>
    <row r="12" spans="1:2" x14ac:dyDescent="0.25">
      <c r="A12" s="67">
        <v>20</v>
      </c>
      <c r="B12" s="67" t="s">
        <v>8</v>
      </c>
    </row>
    <row r="13" spans="1:2" x14ac:dyDescent="0.25">
      <c r="A13" s="67">
        <v>19</v>
      </c>
      <c r="B13" s="67" t="s">
        <v>9</v>
      </c>
    </row>
    <row r="14" spans="1:2" x14ac:dyDescent="0.25">
      <c r="A14" s="67">
        <v>18</v>
      </c>
      <c r="B14" s="67" t="s">
        <v>10</v>
      </c>
    </row>
    <row r="15" spans="1:2" x14ac:dyDescent="0.25">
      <c r="A15" s="67">
        <v>17</v>
      </c>
      <c r="B15" s="67" t="s">
        <v>15</v>
      </c>
    </row>
    <row r="16" spans="1:2" ht="15.75" thickBot="1" x14ac:dyDescent="0.3">
      <c r="A16" s="68">
        <v>16</v>
      </c>
      <c r="B16" s="68" t="s">
        <v>45</v>
      </c>
    </row>
    <row r="17" spans="1:2" x14ac:dyDescent="0.25">
      <c r="A17" s="69">
        <v>15</v>
      </c>
      <c r="B17" s="69" t="s">
        <v>11</v>
      </c>
    </row>
    <row r="18" spans="1:2" x14ac:dyDescent="0.25">
      <c r="A18" s="69">
        <v>14</v>
      </c>
      <c r="B18" s="69" t="s">
        <v>12</v>
      </c>
    </row>
    <row r="19" spans="1:2" x14ac:dyDescent="0.25">
      <c r="A19" s="69">
        <v>13</v>
      </c>
      <c r="B19" s="69" t="s">
        <v>13</v>
      </c>
    </row>
    <row r="20" spans="1:2" x14ac:dyDescent="0.25">
      <c r="A20" s="69">
        <v>12</v>
      </c>
      <c r="B20" s="69" t="s">
        <v>92</v>
      </c>
    </row>
    <row r="21" spans="1:2" x14ac:dyDescent="0.25">
      <c r="A21" s="69">
        <v>11</v>
      </c>
      <c r="B21" s="69" t="s">
        <v>157</v>
      </c>
    </row>
    <row r="22" spans="1:2" x14ac:dyDescent="0.25">
      <c r="A22" s="69">
        <v>10</v>
      </c>
      <c r="B22" s="69" t="s">
        <v>156</v>
      </c>
    </row>
    <row r="23" spans="1:2" x14ac:dyDescent="0.25">
      <c r="A23" s="69">
        <v>9</v>
      </c>
      <c r="B23" s="69" t="s">
        <v>20</v>
      </c>
    </row>
    <row r="24" spans="1:2" ht="15.75" thickBot="1" x14ac:dyDescent="0.3">
      <c r="A24" s="70">
        <v>8</v>
      </c>
      <c r="B24" s="70" t="s">
        <v>21</v>
      </c>
    </row>
    <row r="25" spans="1:2" x14ac:dyDescent="0.25">
      <c r="A25" s="67">
        <v>7</v>
      </c>
      <c r="B25" s="67" t="s">
        <v>98</v>
      </c>
    </row>
    <row r="26" spans="1:2" x14ac:dyDescent="0.25">
      <c r="A26" s="67">
        <v>6</v>
      </c>
      <c r="B26" s="67" t="s">
        <v>332</v>
      </c>
    </row>
    <row r="27" spans="1:2" x14ac:dyDescent="0.25">
      <c r="A27" s="67">
        <v>5</v>
      </c>
      <c r="B27" s="67" t="s">
        <v>32</v>
      </c>
    </row>
    <row r="28" spans="1:2" x14ac:dyDescent="0.25">
      <c r="A28" s="67">
        <v>4</v>
      </c>
      <c r="B28" s="67" t="s">
        <v>33</v>
      </c>
    </row>
    <row r="29" spans="1:2" x14ac:dyDescent="0.25">
      <c r="A29" s="67">
        <v>3</v>
      </c>
      <c r="B29" s="67" t="s">
        <v>34</v>
      </c>
    </row>
    <row r="30" spans="1:2" x14ac:dyDescent="0.25">
      <c r="A30" s="67">
        <v>2</v>
      </c>
      <c r="B30" s="67" t="s">
        <v>35</v>
      </c>
    </row>
    <row r="31" spans="1:2" x14ac:dyDescent="0.25">
      <c r="A31" s="67">
        <v>1</v>
      </c>
      <c r="B31" s="67" t="s">
        <v>36</v>
      </c>
    </row>
    <row r="32" spans="1:2" ht="15.75" thickBot="1" x14ac:dyDescent="0.3">
      <c r="A32" s="68">
        <v>0</v>
      </c>
      <c r="B32" s="68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 Lines</vt:lpstr>
      <vt:lpstr>Test Programs</vt:lpstr>
      <vt:lpstr>Animations</vt:lpstr>
      <vt:lpstr>Magnitude comparison instr</vt:lpstr>
      <vt:lpstr>Printable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2019-04-03T17:51:17Z</dcterms:modified>
</cp:coreProperties>
</file>