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<sst xmlns="http://schemas.openxmlformats.org/spreadsheetml/2006/main" count="157" uniqueCount="98">
  <si>
    <t xml:space="preserve">INTEGRANTES</t>
  </si>
  <si>
    <t xml:space="preserve">IEP o IEE: </t>
  </si>
  <si>
    <t xml:space="preserve">EMPLEAB</t>
  </si>
  <si>
    <t xml:space="preserve">Damián Esteban Alburquenque Alburquenque</t>
  </si>
  <si>
    <t xml:space="preserve">Alonso Andrés Leiva Cerda</t>
  </si>
  <si>
    <t xml:space="preserve">Kevin Leandro Godoy Escobar</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</si>
  <si>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</si>
  <si>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</si>
  <si>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</si>
  <si>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</si>
  <si>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</si>
  <si>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</si>
  <si>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</si>
  <si>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</si>
  <si>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</si>
  <si>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</si>
  <si>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</si>
  <si>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</si>
  <si>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</si>
  <si>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</si>
  <si>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</si>
  <si>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Indicador de Evaluación</t>
  </si>
  <si>
    <t xml:space="preserve">Categorías de Respuesta</t>
  </si>
  <si>
    <t xml:space="preserve">Ponderación del Indicador de Evaluación</t>
  </si>
  <si>
    <r>
      <rPr>
        <b val="true"/>
        <sz val="11"/>
        <color rgb="FFFFFFFF"/>
        <rFont val="Calibri"/>
        <family val="2"/>
        <charset val="1"/>
      </rPr>
      <t xml:space="preserve">Completamente Logrado (</t>
    </r>
    <r>
      <rPr>
        <b val="true"/>
        <sz val="10"/>
        <color rgb="FFFFFFFF"/>
        <rFont val="Calibri"/>
        <family val="2"/>
        <charset val="1"/>
      </rPr>
      <t xml:space="preserve">100%)</t>
    </r>
  </si>
  <si>
    <r>
      <rPr>
        <b val="true"/>
        <sz val="11"/>
        <color rgb="FFFFFFFF"/>
        <rFont val="Calibri"/>
        <family val="2"/>
        <charset val="1"/>
      </rPr>
      <t xml:space="preserve">Logrado</t>
    </r>
    <r>
      <rPr>
        <b val="true"/>
        <sz val="10"/>
        <color rgb="FFFFFFFF"/>
        <rFont val="Calibri"/>
        <family val="2"/>
        <charset val="1"/>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</si>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</sst>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20"/>
      <color rgb="FF000000"/>
      <name val="Calibri"/>
      <family val="2"/>
      <charset val="1"/>
    </font>
    <font>
      <b val="true"/>
      <sz val="14"/>
      <color rgb="FF000000"/>
      <name val="Calibri"/>
      <family val="2"/>
      <charset val="1"/>
    </font>
    <font>
      <b val="true"/>
      <sz val="10"/>
      <color rgb="FF000000"/>
      <name val="Calibri"/>
      <family val="2"/>
      <charset val="1"/>
    </font>
    <font>
      <sz val="9"/>
      <color rgb="FF000000"/>
      <name val="Calibri"/>
      <family val="2"/>
      <charset val="1"/>
    </font>
    <font>
      <sz val="10"/>
      <color rgb="FF000000"/>
      <name val="Calibri"/>
      <family val="2"/>
      <charset val="1"/>
    </font>
    <font>
      <sz val="14"/>
      <color rgb="FF000000"/>
      <name val="Calibri"/>
      <family val="2"/>
      <charset val="1"/>
    </font>
    <font>
      <sz val="16"/>
      <color rgb="FF000000"/>
      <name val="Calibri"/>
      <family val="2"/>
      <charset val="1"/>
    </font>
    <font>
      <b val="true"/>
      <sz val="10"/>
      <color rgb="FFFFFFFF"/>
      <name val="Calibri"/>
      <family val="2"/>
      <charset val="1"/>
    </font>
    <font>
      <b val="true"/>
      <sz val="11"/>
      <color rgb="FFFFFFFF"/>
      <name val="Calibri"/>
      <family val="2"/>
      <charset val="1"/>
    </font>
    <font>
      <b val="true"/>
      <sz val="10"/>
      <color rgb="FF3B3838"/>
      <name val="Calibri"/>
      <family val="2"/>
      <charset val="1"/>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center" textRotation="255"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3"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left"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true" indent="0" shrinkToFit="false"/>
      <protection locked="true" hidden="false"/>
    </xf>
    <xf numFmtId="167" fontId="11"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right" vertical="center" textRotation="0" wrapText="tru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7" fontId="11"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4" fillId="8" borderId="6" xfId="0" applyFont="true" applyBorder="true" applyAlignment="true" applyProtection="false">
      <alignment horizontal="center" vertical="center" textRotation="0" wrapText="true" indent="0" shrinkToFit="false"/>
      <protection locked="true" hidden="false"/>
    </xf>
    <xf numFmtId="164" fontId="14" fillId="8" borderId="7"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5" fontId="13" fillId="8" borderId="8"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justify" vertical="center" textRotation="0" wrapText="true" indent="0" shrinkToFit="false"/>
      <protection locked="true" hidden="false"/>
    </xf>
    <xf numFmtId="164" fontId="10" fillId="0" borderId="8" xfId="0" applyFont="true" applyBorder="true" applyAlignment="true" applyProtection="false">
      <alignment horizontal="justify"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justify" vertical="center" textRotation="0" wrapText="true" indent="0" shrinkToFit="false"/>
      <protection locked="true" hidden="false"/>
    </xf>
    <xf numFmtId="164" fontId="10" fillId="0" borderId="7" xfId="0" applyFont="true" applyBorder="true" applyAlignment="true" applyProtection="false">
      <alignment horizontal="justify" vertical="center" textRotation="0" wrapText="tru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justify" vertical="center" textRotation="0"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justify" vertical="center" textRotation="0"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right" vertical="center" textRotation="0" wrapText="true" indent="0" shrinkToFit="false"/>
      <protection locked="true" hidden="false"/>
    </xf>
    <xf numFmtId="165" fontId="15"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00FFFFFF"/>
        </patternFill>
      </fill>
    </dxf>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7" activeCellId="0" sqref="B7"/>
    </sheetView>
  </sheetViews>
  <sheetFormatPr defaultColWidth="14.4453125" defaultRowHeight="15" zeroHeight="false" outlineLevelRow="1" outlineLevelCol="0"/>
  <cols>
    <col collapsed="false" customWidth="true" hidden="false" outlineLevel="0" max="1" min="1" style="0" width="10.66"/>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6"/>
    <col collapsed="false" customWidth="true" hidden="false" outlineLevel="0" max="8" min="8" style="0" width="7.66"/>
    <col collapsed="false" customWidth="true" hidden="false" outlineLevel="0" max="9" min="9" style="0" width="11.66"/>
    <col collapsed="false" customWidth="true" hidden="false" outlineLevel="0" max="10" min="10" style="0" width="7.66"/>
    <col collapsed="false" customWidth="true" hidden="false" outlineLevel="0" max="11" min="11" style="0" width="11.66"/>
    <col collapsed="false" customWidth="true" hidden="false" outlineLevel="0" max="24" min="12" style="0" width="10.66"/>
  </cols>
  <sheetData>
    <row r="2" customFormat="false" ht="14.25" hidden="false" customHeight="false" outlineLevel="0" collapsed="false">
      <c r="C2" s="1" t="n">
        <v>0.75</v>
      </c>
      <c r="D2" s="1" t="n">
        <v>0.25</v>
      </c>
      <c r="E2" s="2" t="n">
        <v>1</v>
      </c>
    </row>
    <row r="3" customFormat="false" ht="14.25" hidden="false" customHeight="false" outlineLevel="0" collapsed="false">
      <c r="B3" s="3" t="s">
        <v>0</v>
      </c>
      <c r="C3" s="4" t="s">
        <v>1</v>
      </c>
      <c r="D3" s="1" t="s">
        <v>2</v>
      </c>
      <c r="E3" s="2"/>
    </row>
    <row r="4" customFormat="false" ht="14.25" hidden="false" customHeight="false" outlineLevel="0" collapsed="false">
      <c r="A4" s="5" t="n">
        <v>1</v>
      </c>
      <c r="B4" s="6" t="s">
        <v>3</v>
      </c>
      <c r="C4" s="7" t="n">
        <f aca="false">EVALUACION1!$C$24</f>
        <v>7</v>
      </c>
      <c r="D4" s="7" t="n">
        <f aca="false">$C$35</f>
        <v>7</v>
      </c>
      <c r="E4" s="8" t="n">
        <f aca="false">C4*C$2+D4*D$2</f>
        <v>7</v>
      </c>
      <c r="G4" s="9"/>
    </row>
    <row r="5" customFormat="false" ht="14.25" hidden="false" customHeight="false" outlineLevel="0" collapsed="false">
      <c r="A5" s="5" t="n">
        <v>2</v>
      </c>
      <c r="B5" s="6" t="s">
        <v>4</v>
      </c>
      <c r="C5" s="7" t="n">
        <f aca="false">EVALUACION1!$C$24</f>
        <v>7</v>
      </c>
      <c r="D5" s="7" t="n">
        <f aca="false">C47</f>
        <v>7</v>
      </c>
      <c r="E5" s="8" t="n">
        <f aca="false">C5*C$2+D5*D$2</f>
        <v>7</v>
      </c>
      <c r="G5" s="9"/>
    </row>
    <row r="6" customFormat="false" ht="14.25" hidden="false" customHeight="false" outlineLevel="0" collapsed="false">
      <c r="A6" s="5" t="n">
        <v>3</v>
      </c>
      <c r="B6" s="6" t="s">
        <v>5</v>
      </c>
      <c r="C6" s="7" t="n">
        <f aca="false">EVALUACION1!$C$24</f>
        <v>7</v>
      </c>
      <c r="D6" s="7" t="n">
        <f aca="false">C58</f>
        <v>7</v>
      </c>
      <c r="E6" s="8" t="n">
        <f aca="false">C6*C$2+D6*D$2</f>
        <v>7</v>
      </c>
      <c r="G6" s="9"/>
    </row>
    <row r="11" customFormat="false" ht="18" hidden="false" customHeight="false" outlineLevel="1" collapsed="false">
      <c r="A11" s="10" t="s">
        <v>6</v>
      </c>
      <c r="B11" s="11"/>
      <c r="C11" s="12" t="s">
        <v>7</v>
      </c>
      <c r="D11" s="12" t="s">
        <v>8</v>
      </c>
      <c r="E11" s="12"/>
      <c r="F11" s="12"/>
      <c r="G11" s="12"/>
      <c r="H11" s="12"/>
      <c r="I11" s="12"/>
      <c r="J11" s="12"/>
      <c r="K11" s="12"/>
    </row>
    <row r="12" customFormat="false" ht="14.25" hidden="false" customHeight="false" outlineLevel="1" collapsed="false">
      <c r="A12" s="10"/>
      <c r="B12" s="13" t="s">
        <v>9</v>
      </c>
      <c r="C12" s="12"/>
      <c r="D12" s="12" t="s">
        <v>10</v>
      </c>
      <c r="E12" s="12"/>
      <c r="F12" s="12" t="s">
        <v>11</v>
      </c>
      <c r="G12" s="12"/>
      <c r="H12" s="12" t="s">
        <v>12</v>
      </c>
      <c r="I12" s="12"/>
      <c r="J12" s="12" t="s">
        <v>13</v>
      </c>
      <c r="K12" s="12"/>
    </row>
    <row r="13" customFormat="false" ht="24" hidden="false" customHeight="false" outlineLevel="1" collapsed="false">
      <c r="A13" s="10"/>
      <c r="B13" s="14" t="str">
        <f aca="false">RUBRICA!A5</f>
        <v>1. Describe brevemente en qué consiste el Proyecto APT, justificando su relevancia para el campo laboral de su carrera.</v>
      </c>
      <c r="C13" s="15" t="s">
        <v>10</v>
      </c>
      <c r="D13" s="16" t="str">
        <f aca="false">IF($C13=CL,"X","")</f>
        <v>X</v>
      </c>
      <c r="E13" s="16" t="n">
        <f aca="false">IF(D13="X",100*0.1,"")</f>
        <v>10</v>
      </c>
      <c r="F13" s="16" t="str">
        <f aca="false">IF($C13=L,"X","")</f>
        <v/>
      </c>
      <c r="G13" s="16" t="str">
        <f aca="false">IF(F13="X",60*0.1,"")</f>
        <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10</v>
      </c>
      <c r="D14" s="16" t="str">
        <f aca="false">IF($C14=CL,"X","")</f>
        <v>X</v>
      </c>
      <c r="E14" s="16" t="n">
        <f aca="false">IF(D14="X",100*0.05,"")</f>
        <v>5</v>
      </c>
      <c r="F14" s="16" t="str">
        <f aca="false">IF($C14=L,"X","")</f>
        <v/>
      </c>
      <c r="G14" s="16" t="str">
        <f aca="false">IF(F14="X",60*0.05,"")</f>
        <v/>
      </c>
      <c r="H14" s="16" t="str">
        <f aca="false">IF($C14=ML,"X","")</f>
        <v/>
      </c>
      <c r="I14" s="16" t="str">
        <f aca="false">IF(H14="X",30*0.05,"")</f>
        <v/>
      </c>
      <c r="J14" s="16" t="str">
        <f aca="false">IF($C14=NL,"X","")</f>
        <v/>
      </c>
      <c r="K14" s="16" t="str">
        <f aca="false">IF($J14="X",0,"")</f>
        <v/>
      </c>
    </row>
    <row r="15" customFormat="false" ht="14.25" hidden="false" customHeight="false" outlineLevel="1" collapsed="false">
      <c r="A15" s="10"/>
      <c r="B15" s="14" t="str">
        <f aca="false">RUBRICA!A8</f>
        <v>4.  Argumenta por qué el proyecto es factible de realizarse en el marco de la asignatura. </v>
      </c>
      <c r="C15" s="15" t="s">
        <v>10</v>
      </c>
      <c r="D15" s="16" t="str">
        <f aca="false">IF($C15=CL,"X","")</f>
        <v>X</v>
      </c>
      <c r="E15" s="16" t="n">
        <f aca="false">IF(D15="X",100*0.05,"")</f>
        <v>5</v>
      </c>
      <c r="F15" s="16" t="str">
        <f aca="false">IF($C15=L,"X","")</f>
        <v/>
      </c>
      <c r="G15" s="16" t="str">
        <f aca="false">IF(F15="X",60*0.05,"")</f>
        <v/>
      </c>
      <c r="H15" s="16" t="str">
        <f aca="false">IF($C15=ML,"X","")</f>
        <v/>
      </c>
      <c r="I15" s="16" t="str">
        <f aca="false">IF(H15="X",30*0.05,"")</f>
        <v/>
      </c>
      <c r="J15" s="16" t="str">
        <f aca="false">IF($C15=NL,"X","")</f>
        <v/>
      </c>
      <c r="K15" s="16" t="str">
        <f aca="false">IF($J15="X",0,"")</f>
        <v/>
      </c>
    </row>
    <row r="16" customFormat="false" ht="14.25" hidden="false" customHeight="false" outlineLevel="1" collapsed="false">
      <c r="A16" s="10"/>
      <c r="B16" s="14" t="str">
        <f aca="false">RUBRICA!A9</f>
        <v>5. Formula objetivos claros, concisos y coherentes con la disciplina y la situación a abordar. </v>
      </c>
      <c r="C16" s="15" t="s">
        <v>10</v>
      </c>
      <c r="D16" s="16" t="str">
        <f aca="false">IF($C16=CL,"X","")</f>
        <v>X</v>
      </c>
      <c r="E16" s="16" t="n">
        <f aca="false">IF(D16="X",100*0.05,"")</f>
        <v>5</v>
      </c>
      <c r="F16" s="16" t="str">
        <f aca="false">IF($C16=L,"X","")</f>
        <v/>
      </c>
      <c r="G16" s="16" t="str">
        <f aca="false">IF(F16="X",60*0.05,"")</f>
        <v/>
      </c>
      <c r="H16" s="16" t="str">
        <f aca="false">IF($C16=ML,"X","")</f>
        <v/>
      </c>
      <c r="I16" s="16" t="str">
        <f aca="false">IF(H16="X",30*0.05,"")</f>
        <v/>
      </c>
      <c r="J16" s="16" t="str">
        <f aca="false">IF($C16=NL,"X","")</f>
        <v/>
      </c>
      <c r="K16" s="16" t="str">
        <f aca="false">IF($J16="X",0,"")</f>
        <v/>
      </c>
    </row>
    <row r="17" customFormat="false" ht="24" hidden="false" customHeight="false" outlineLevel="1" collapsed="false">
      <c r="A17" s="10"/>
      <c r="B17" s="14" t="str">
        <f aca="false">RUBRICA!A10</f>
        <v>6. Propone una metodología de trabajo que permite alcanzar los objetivos propuestos y es pertinente con los requerimientos disciplinares.</v>
      </c>
      <c r="C17" s="15" t="s">
        <v>10</v>
      </c>
      <c r="D17" s="16" t="str">
        <f aca="false">IF($C17=CL,"X","")</f>
        <v>X</v>
      </c>
      <c r="E17" s="16" t="n">
        <f aca="false">IF(D17="X",100*0.1,"")</f>
        <v>10</v>
      </c>
      <c r="F17" s="16" t="str">
        <f aca="false">IF($C17=L,"X","")</f>
        <v/>
      </c>
      <c r="G17" s="16" t="str">
        <f aca="false">IF(F17="X",60*0.1,"")</f>
        <v/>
      </c>
      <c r="H17" s="16" t="str">
        <f aca="false">IF($C17=ML,"X","")</f>
        <v/>
      </c>
      <c r="I17" s="16" t="str">
        <f aca="false">IF(H17="X",30*0.1,"")</f>
        <v/>
      </c>
      <c r="J17" s="16" t="str">
        <f aca="false">IF($C17=NL,"X","")</f>
        <v/>
      </c>
      <c r="K17" s="16" t="str">
        <f aca="false">IF($J17="X",0,"")</f>
        <v/>
      </c>
    </row>
    <row r="18" customFormat="false" ht="24" hidden="false" customHeight="false" outlineLevel="1" collapsed="false">
      <c r="A18" s="10"/>
      <c r="B18" s="14" t="str">
        <f aca="false">RUBRICA!A11</f>
        <v>7. Establece un plan de trabajo para su proyecto APT considerando los recursos, duración, facilitadores y obstaculizadores en el desarrollo de las actividades. </v>
      </c>
      <c r="C18" s="15" t="s">
        <v>10</v>
      </c>
      <c r="D18" s="16" t="str">
        <f aca="false">IF($C18=CL,"X","")</f>
        <v>X</v>
      </c>
      <c r="E18" s="16" t="n">
        <f aca="false">IF(D18="X",100*0.1,"")</f>
        <v>10</v>
      </c>
      <c r="F18" s="16" t="str">
        <f aca="false">IF($C18=L,"X","")</f>
        <v/>
      </c>
      <c r="G18" s="16" t="str">
        <f aca="false">IF(F18="X",60*0.1,"")</f>
        <v/>
      </c>
      <c r="H18" s="16" t="str">
        <f aca="false">IF($C18=ML,"X","")</f>
        <v/>
      </c>
      <c r="I18" s="16" t="str">
        <f aca="false">IF(H18="X",30*0.1,"")</f>
        <v/>
      </c>
      <c r="J18" s="16" t="str">
        <f aca="false">IF($C18=NL,"X","")</f>
        <v/>
      </c>
      <c r="K18" s="16" t="str">
        <f aca="false">IF($J18="X",0,"")</f>
        <v/>
      </c>
    </row>
    <row r="19" customFormat="false" ht="24" hidden="false" customHeight="false" outlineLevel="1" collapsed="false">
      <c r="A19" s="10"/>
      <c r="B19" s="14" t="str">
        <f aca="false">RUBRICA!A12</f>
        <v>8. Determina evidencias, justificando cómo estas dan cuenta del logro de las actividades del Proyecto APT.</v>
      </c>
      <c r="C19" s="15" t="s">
        <v>10</v>
      </c>
      <c r="D19" s="16" t="str">
        <f aca="false">IF($C19=CL,"X","")</f>
        <v>X</v>
      </c>
      <c r="E19" s="16" t="n">
        <f aca="false">IF(D19="X",100*0.05,"")</f>
        <v>5</v>
      </c>
      <c r="F19" s="16" t="str">
        <f aca="false">IF($C19=L,"X","")</f>
        <v/>
      </c>
      <c r="G19" s="16" t="str">
        <f aca="false">IF(F19="X",60*0.05,"")</f>
        <v/>
      </c>
      <c r="H19" s="16" t="str">
        <f aca="false">IF($C19=ML,"X","")</f>
        <v/>
      </c>
      <c r="I19" s="16" t="str">
        <f aca="false">IF(H19="X",30*0.05,"")</f>
        <v/>
      </c>
      <c r="J19" s="16" t="str">
        <f aca="false">IF($C19=NL,"X","")</f>
        <v/>
      </c>
      <c r="K19" s="16" t="str">
        <f aca="false">IF($J19="X",0,"")</f>
        <v/>
      </c>
    </row>
    <row r="20" customFormat="false" ht="24" hidden="false" customHeight="false" outlineLevel="1" collapsed="false">
      <c r="A20" s="10"/>
      <c r="B20" s="14" t="str">
        <f aca="false">RUBRICA!A13</f>
        <v>9. Utiliza reglas de redacción, ortografía (literal, puntual, acentual) y las normas para citas y referencias. </v>
      </c>
      <c r="C20" s="15" t="s">
        <v>10</v>
      </c>
      <c r="D20" s="16" t="str">
        <f aca="false">IF($C20=CL,"X","")</f>
        <v>X</v>
      </c>
      <c r="E20" s="16" t="n">
        <f aca="false">IF(D20="X",100*0.05,"")</f>
        <v>5</v>
      </c>
      <c r="F20" s="16" t="str">
        <f aca="false">IF($C20=L,"X","")</f>
        <v/>
      </c>
      <c r="G20" s="16" t="str">
        <f aca="false">IF(F20="X",60*0.05,"")</f>
        <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10</v>
      </c>
      <c r="D21" s="16" t="str">
        <f aca="false">IF($C21=CL,"X","")</f>
        <v>X</v>
      </c>
      <c r="E21" s="16" t="n">
        <f aca="false">IF(D21="X",100*0.05,"")</f>
        <v>5</v>
      </c>
      <c r="F21" s="16" t="str">
        <f aca="false">IF($C21=L,"X","")</f>
        <v/>
      </c>
      <c r="G21" s="16" t="str">
        <f aca="false">IF(F21="X",60*0.05,"")</f>
        <v/>
      </c>
      <c r="H21" s="16" t="str">
        <f aca="false">IF($C21=ML,"X","")</f>
        <v/>
      </c>
      <c r="I21" s="16" t="str">
        <f aca="false">IF(H21="X",30*0.05,"")</f>
        <v/>
      </c>
      <c r="J21" s="16" t="str">
        <f aca="false">IF($C21=NL,"X","")</f>
        <v/>
      </c>
      <c r="K21" s="16" t="str">
        <f aca="false">IF($J21="X",0,"")</f>
        <v/>
      </c>
    </row>
    <row r="22" customFormat="false" ht="24" hidden="false" customHeight="false" outlineLevel="1" collapsed="false">
      <c r="A22" s="10"/>
      <c r="B22" s="14" t="str">
        <f aca="false">RUBRICA!A16</f>
        <v>12. Desarrolla un plan de trabajo que permita del logro de los objetivos propuestos del proyecto de 
acuerdo a los tiempos para su desarrollo</v>
      </c>
      <c r="C22" s="15" t="s">
        <v>10</v>
      </c>
      <c r="D22" s="16" t="str">
        <f aca="false">IF($C22=CL,"X","")</f>
        <v>X</v>
      </c>
      <c r="E22" s="16" t="n">
        <f aca="false">IF(D22="X",100*0.1,"")</f>
        <v>10</v>
      </c>
      <c r="F22" s="16" t="str">
        <f aca="false">IF($C22=L,"X","")</f>
        <v/>
      </c>
      <c r="G22" s="16" t="str">
        <f aca="false">IF(F22="X",60*0.1,"")</f>
        <v/>
      </c>
      <c r="H22" s="16" t="str">
        <f aca="false">IF($C22=ML,"X","")</f>
        <v/>
      </c>
      <c r="I22" s="16" t="str">
        <f aca="false">IF(H22="X",30*0.1,"")</f>
        <v/>
      </c>
      <c r="J22" s="16" t="str">
        <f aca="false">IF($C22=NL,"X","")</f>
        <v/>
      </c>
      <c r="K22" s="16" t="str">
        <f aca="false">IF($J22="X",0,"")</f>
        <v/>
      </c>
    </row>
    <row r="23" customFormat="false" ht="15.75" hidden="false" customHeight="true" outlineLevel="1" collapsed="false">
      <c r="A23" s="10"/>
      <c r="B23" s="17" t="s">
        <v>14</v>
      </c>
      <c r="C23" s="18" t="n">
        <f aca="false">E23+G23+I23+K23</f>
        <v>70</v>
      </c>
      <c r="D23" s="19"/>
      <c r="E23" s="19" t="n">
        <f aca="false">SUM(E13:E22)</f>
        <v>70</v>
      </c>
      <c r="F23" s="19"/>
      <c r="G23" s="19" t="n">
        <f aca="false">SUM(G13:G22)</f>
        <v>0</v>
      </c>
      <c r="H23" s="19"/>
      <c r="I23" s="19" t="n">
        <f aca="false">SUM(I13:I22)</f>
        <v>0</v>
      </c>
      <c r="J23" s="19"/>
      <c r="K23" s="19" t="n">
        <f aca="false">SUM(K13:K22)</f>
        <v>0</v>
      </c>
    </row>
    <row r="24" customFormat="false" ht="15.75" hidden="false" customHeight="true" outlineLevel="1" collapsed="false">
      <c r="A24" s="10"/>
      <c r="B24" s="20" t="s">
        <v>15</v>
      </c>
      <c r="C24" s="21" t="n">
        <f aca="false">VLOOKUP(C23,ESCALA_IEP!A2:B142,2,FALSE())</f>
        <v>7</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2" t="s">
        <v>16</v>
      </c>
      <c r="B27" s="23" t="s">
        <v>17</v>
      </c>
      <c r="C27" s="24" t="str">
        <f aca="false">$B$4</f>
        <v>Damián Esteban Alburquenque Alburquenque</v>
      </c>
      <c r="D27" s="24"/>
      <c r="E27" s="24"/>
      <c r="F27" s="24"/>
      <c r="G27" s="24"/>
      <c r="H27" s="24"/>
      <c r="I27" s="24"/>
      <c r="J27" s="24"/>
      <c r="K27" s="24"/>
    </row>
    <row r="28" customFormat="false" ht="15.75" hidden="false" customHeight="true" outlineLevel="0" collapsed="false">
      <c r="A28" s="22"/>
      <c r="B28" s="23"/>
      <c r="C28" s="24"/>
      <c r="D28" s="24"/>
      <c r="E28" s="24"/>
      <c r="F28" s="24"/>
      <c r="G28" s="24"/>
      <c r="H28" s="24"/>
      <c r="I28" s="24"/>
      <c r="J28" s="24"/>
      <c r="K28" s="24"/>
    </row>
    <row r="29" customFormat="false" ht="15.75" hidden="false" customHeight="true" outlineLevel="0" collapsed="false">
      <c r="A29" s="22"/>
      <c r="B29" s="11" t="s">
        <v>18</v>
      </c>
      <c r="C29" s="12" t="s">
        <v>7</v>
      </c>
      <c r="D29" s="12" t="s">
        <v>8</v>
      </c>
      <c r="E29" s="12"/>
      <c r="F29" s="12"/>
      <c r="G29" s="12"/>
      <c r="H29" s="12"/>
      <c r="I29" s="12"/>
      <c r="J29" s="12"/>
      <c r="K29" s="12"/>
    </row>
    <row r="30" customFormat="false" ht="15.75" hidden="false" customHeight="true" outlineLevel="0" collapsed="false">
      <c r="A30" s="22"/>
      <c r="B30" s="12" t="s">
        <v>9</v>
      </c>
      <c r="C30" s="12"/>
      <c r="D30" s="12" t="s">
        <v>10</v>
      </c>
      <c r="E30" s="12"/>
      <c r="F30" s="12" t="s">
        <v>11</v>
      </c>
      <c r="G30" s="12"/>
      <c r="H30" s="12" t="s">
        <v>19</v>
      </c>
      <c r="I30" s="12"/>
      <c r="J30" s="12" t="s">
        <v>13</v>
      </c>
      <c r="K30" s="12"/>
    </row>
    <row r="31" customFormat="false" ht="24" hidden="false" customHeight="true" outlineLevel="0" collapsed="false">
      <c r="A31" s="22"/>
      <c r="B31" s="14" t="str">
        <f aca="false">RUBRICA!A7</f>
        <v>3. Relaciona el Proyecto APT con sus intereses profesionales. *</v>
      </c>
      <c r="C31" s="15" t="s">
        <v>10</v>
      </c>
      <c r="D31" s="16" t="str">
        <f aca="false">IF($C31=CL,"X","")</f>
        <v>X</v>
      </c>
      <c r="E31" s="16" t="n">
        <f aca="false">IF(D31="X",100*0.1,"")</f>
        <v>10</v>
      </c>
      <c r="F31" s="16" t="str">
        <f aca="false">IF($C31=L,"X","")</f>
        <v/>
      </c>
      <c r="G31" s="16" t="str">
        <f aca="false">IF(F31="X",60*0.1,"")</f>
        <v/>
      </c>
      <c r="H31" s="16" t="str">
        <f aca="false">IF($C31=ML,"X","")</f>
        <v/>
      </c>
      <c r="I31" s="16" t="str">
        <f aca="false">IF(H31="X",30*0.1,"")</f>
        <v/>
      </c>
      <c r="J31" s="16" t="str">
        <f aca="false">IF($C31=NL,"X","")</f>
        <v/>
      </c>
      <c r="K31" s="16" t="str">
        <f aca="false">IF($J31="X",0,"")</f>
        <v/>
      </c>
    </row>
    <row r="32" customFormat="false" ht="25.5" hidden="false" customHeight="true" outlineLevel="0" collapsed="false">
      <c r="A32" s="22"/>
      <c r="B32" s="14" t="str">
        <f aca="false">RUBRICA!A15</f>
        <v>11. Expone el tema utilizando un lenguaje técnico disciplinar al presentar la propuesta y responde evidenciando un manejo de la información. *</v>
      </c>
      <c r="C32" s="15" t="s">
        <v>10</v>
      </c>
      <c r="D32" s="16" t="str">
        <f aca="false">IF($C32=CL,"X","")</f>
        <v>X</v>
      </c>
      <c r="E32" s="16" t="n">
        <f aca="false">IF(D32="X",100*0.1,"")</f>
        <v>10</v>
      </c>
      <c r="F32" s="16" t="str">
        <f aca="false">IF($C32=L,"X","")</f>
        <v/>
      </c>
      <c r="G32" s="16" t="str">
        <f aca="false">IF(F32="X",60*0.1,"")</f>
        <v/>
      </c>
      <c r="H32" s="16" t="str">
        <f aca="false">IF($C32=ML,"X","")</f>
        <v/>
      </c>
      <c r="I32" s="16" t="str">
        <f aca="false">IF(H32="X",30*0.1,"")</f>
        <v/>
      </c>
      <c r="J32" s="16" t="str">
        <f aca="false">IF($C32=NL,"X","")</f>
        <v/>
      </c>
      <c r="K32" s="16" t="str">
        <f aca="false">IF($J32="X",0,"")</f>
        <v/>
      </c>
    </row>
    <row r="33" customFormat="false" ht="14.25" hidden="false" customHeight="false" outlineLevel="0" collapsed="false">
      <c r="A33" s="22"/>
      <c r="B33" s="14" t="str">
        <f aca="false">RUBRICA!A17</f>
        <v>13. Colaboración y trabajo en equipo *</v>
      </c>
      <c r="C33" s="15" t="s">
        <v>10</v>
      </c>
      <c r="D33" s="16" t="str">
        <f aca="false">IF($C33=CL,"X","")</f>
        <v>X</v>
      </c>
      <c r="E33" s="16" t="n">
        <f aca="false">IF(D33="X",100*0.1,"")</f>
        <v>10</v>
      </c>
      <c r="F33" s="16" t="str">
        <f aca="false">IF($C33=L,"X","")</f>
        <v/>
      </c>
      <c r="G33" s="16" t="str">
        <f aca="false">IF(F33="X",60*0.1,"")</f>
        <v/>
      </c>
      <c r="H33" s="16" t="str">
        <f aca="false">IF($C33=ML,"X","")</f>
        <v/>
      </c>
      <c r="I33" s="16" t="str">
        <f aca="false">IF(H33="X",30*0.1,"")</f>
        <v/>
      </c>
      <c r="J33" s="16" t="str">
        <f aca="false">IF($C33=NL,"X","")</f>
        <v/>
      </c>
      <c r="K33" s="16" t="str">
        <f aca="false">IF($J33="X",0,"")</f>
        <v/>
      </c>
    </row>
    <row r="34" customFormat="false" ht="15.75" hidden="false" customHeight="true" outlineLevel="0" collapsed="false">
      <c r="A34" s="22"/>
      <c r="B34" s="25" t="s">
        <v>20</v>
      </c>
      <c r="C34" s="26" t="n">
        <f aca="false">E34+G34+I34+K34</f>
        <v>30</v>
      </c>
      <c r="D34" s="19"/>
      <c r="E34" s="19" t="n">
        <f aca="false">SUM(E31:E33)</f>
        <v>30</v>
      </c>
      <c r="F34" s="19"/>
      <c r="G34" s="19" t="n">
        <f aca="false">SUM(G31:G33)</f>
        <v>0</v>
      </c>
      <c r="H34" s="19"/>
      <c r="I34" s="19" t="n">
        <f aca="false">SUM(I31:I33)</f>
        <v>0</v>
      </c>
      <c r="J34" s="19"/>
      <c r="K34" s="19" t="n">
        <f aca="false">SUM(K31:K33)</f>
        <v>0</v>
      </c>
    </row>
    <row r="35" customFormat="false" ht="15.75" hidden="false" customHeight="true" outlineLevel="0" collapsed="false">
      <c r="A35" s="22"/>
      <c r="B35" s="27" t="s">
        <v>15</v>
      </c>
      <c r="C35" s="21" t="n">
        <f aca="false">VLOOKUP(C34,ESCALA_TRAB_EQUIP!A2:B62,2,FALSE())</f>
        <v>7</v>
      </c>
    </row>
    <row r="36" customFormat="false" ht="15.75" hidden="false" customHeight="true" outlineLevel="0" collapsed="false">
      <c r="B36" s="28"/>
      <c r="C36" s="29"/>
    </row>
    <row r="37" customFormat="false" ht="15.75" hidden="false" customHeight="true" outlineLevel="0" collapsed="false">
      <c r="B37" s="28"/>
      <c r="C37" s="29"/>
    </row>
    <row r="38" customFormat="false" ht="15.75" hidden="false" customHeight="true" outlineLevel="0" collapsed="false"/>
    <row r="39" customFormat="false" ht="15.75" hidden="false" customHeight="true" outlineLevel="0" collapsed="false">
      <c r="A39" s="22" t="s">
        <v>16</v>
      </c>
      <c r="B39" s="23" t="s">
        <v>17</v>
      </c>
      <c r="C39" s="24" t="str">
        <f aca="false">B5</f>
        <v>Alonso Andrés Leiva Cerda</v>
      </c>
      <c r="D39" s="24"/>
      <c r="E39" s="24"/>
      <c r="F39" s="24"/>
      <c r="G39" s="24"/>
      <c r="H39" s="24"/>
      <c r="I39" s="24"/>
      <c r="J39" s="24"/>
      <c r="K39" s="24"/>
    </row>
    <row r="40" customFormat="false" ht="15.75" hidden="false" customHeight="true" outlineLevel="0" collapsed="false">
      <c r="A40" s="22"/>
      <c r="B40" s="23"/>
      <c r="C40" s="24"/>
      <c r="D40" s="24"/>
      <c r="E40" s="24"/>
      <c r="F40" s="24"/>
      <c r="G40" s="24"/>
      <c r="H40" s="24"/>
      <c r="I40" s="24"/>
      <c r="J40" s="24"/>
      <c r="K40" s="24"/>
    </row>
    <row r="41" customFormat="false" ht="15.75" hidden="false" customHeight="true" outlineLevel="0" collapsed="false">
      <c r="A41" s="22"/>
      <c r="B41" s="11" t="s">
        <v>18</v>
      </c>
      <c r="C41" s="12" t="s">
        <v>7</v>
      </c>
      <c r="D41" s="12" t="s">
        <v>8</v>
      </c>
      <c r="E41" s="12"/>
      <c r="F41" s="12"/>
      <c r="G41" s="12"/>
      <c r="H41" s="12"/>
      <c r="I41" s="12"/>
      <c r="J41" s="12"/>
      <c r="K41" s="12"/>
    </row>
    <row r="42" customFormat="false" ht="15.75" hidden="false" customHeight="true" outlineLevel="0" collapsed="false">
      <c r="A42" s="22"/>
      <c r="B42" s="12" t="s">
        <v>9</v>
      </c>
      <c r="C42" s="12"/>
      <c r="D42" s="12" t="s">
        <v>10</v>
      </c>
      <c r="E42" s="12"/>
      <c r="F42" s="12" t="s">
        <v>11</v>
      </c>
      <c r="G42" s="12"/>
      <c r="H42" s="12" t="s">
        <v>19</v>
      </c>
      <c r="I42" s="12"/>
      <c r="J42" s="12" t="s">
        <v>13</v>
      </c>
      <c r="K42" s="12"/>
    </row>
    <row r="43" customFormat="false" ht="25.5" hidden="false" customHeight="true" outlineLevel="0" collapsed="false">
      <c r="A43" s="22"/>
      <c r="B43" s="14" t="str">
        <f aca="false">RUBRICA!A7</f>
        <v>3. Relaciona el Proyecto APT con sus intereses profesionales. *</v>
      </c>
      <c r="C43" s="15" t="s">
        <v>10</v>
      </c>
      <c r="D43" s="16" t="str">
        <f aca="false">IF($C43=CL,"X","")</f>
        <v>X</v>
      </c>
      <c r="E43" s="16" t="n">
        <f aca="false">IF(D43="X",100*0.1,"")</f>
        <v>10</v>
      </c>
      <c r="F43" s="16" t="str">
        <f aca="false">IF($C43=L,"X","")</f>
        <v/>
      </c>
      <c r="G43" s="16" t="str">
        <f aca="false">IF(F43="X",60*0.1,"")</f>
        <v/>
      </c>
      <c r="H43" s="16" t="str">
        <f aca="false">IF($C43=ML,"X","")</f>
        <v/>
      </c>
      <c r="I43" s="16" t="str">
        <f aca="false">IF(H43="X",30*0.1,"")</f>
        <v/>
      </c>
      <c r="J43" s="16" t="str">
        <f aca="false">IF($C43=NL,"X","")</f>
        <v/>
      </c>
      <c r="K43" s="16" t="str">
        <f aca="false">IF($J43="X",0,"")</f>
        <v/>
      </c>
    </row>
    <row r="44" customFormat="false" ht="24" hidden="false" customHeight="false" outlineLevel="0" collapsed="false">
      <c r="A44" s="22"/>
      <c r="B44" s="14" t="str">
        <f aca="false">RUBRICA!A15</f>
        <v>11. Expone el tema utilizando un lenguaje técnico disciplinar al presentar la propuesta y responde evidenciando un manejo de la información. *</v>
      </c>
      <c r="C44" s="15" t="s">
        <v>10</v>
      </c>
      <c r="D44" s="16" t="str">
        <f aca="false">IF($C44=CL,"X","")</f>
        <v>X</v>
      </c>
      <c r="E44" s="16" t="n">
        <f aca="false">IF(D44="X",100*0.1,"")</f>
        <v>10</v>
      </c>
      <c r="F44" s="16" t="str">
        <f aca="false">IF($C44=L,"X","")</f>
        <v/>
      </c>
      <c r="G44" s="16"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2"/>
      <c r="B45" s="14" t="str">
        <f aca="false">RUBRICA!A17</f>
        <v>13. Colaboración y trabajo en equipo *</v>
      </c>
      <c r="C45" s="15" t="s">
        <v>10</v>
      </c>
      <c r="D45" s="16" t="str">
        <f aca="false">IF($C45=CL,"X","")</f>
        <v>X</v>
      </c>
      <c r="E45" s="16" t="n">
        <f aca="false">IF(D45="X",100*0.1,"")</f>
        <v>10</v>
      </c>
      <c r="F45" s="16" t="str">
        <f aca="false">IF($C45=L,"X","")</f>
        <v/>
      </c>
      <c r="G45" s="16" t="str">
        <f aca="false">IF(F45="X",60*0.1,"")</f>
        <v/>
      </c>
      <c r="H45" s="16" t="str">
        <f aca="false">IF($C45=ML,"X","")</f>
        <v/>
      </c>
      <c r="I45" s="16" t="str">
        <f aca="false">IF(H45="X",30*0.1,"")</f>
        <v/>
      </c>
      <c r="J45" s="16" t="str">
        <f aca="false">IF($C45=NL,"X","")</f>
        <v/>
      </c>
      <c r="K45" s="16" t="str">
        <f aca="false">IF($J45="X",0,"")</f>
        <v/>
      </c>
    </row>
    <row r="46" customFormat="false" ht="15.75" hidden="false" customHeight="true" outlineLevel="0" collapsed="false">
      <c r="A46" s="22"/>
      <c r="B46" s="25" t="s">
        <v>20</v>
      </c>
      <c r="C46" s="26" t="n">
        <f aca="false">E46+G46+I46+K46</f>
        <v>30</v>
      </c>
      <c r="D46" s="19"/>
      <c r="E46" s="19" t="n">
        <f aca="false">SUM(E43:E45)</f>
        <v>30</v>
      </c>
      <c r="F46" s="19"/>
      <c r="G46" s="19" t="n">
        <f aca="false">SUM(G43:G45)</f>
        <v>0</v>
      </c>
      <c r="H46" s="19"/>
      <c r="I46" s="19" t="n">
        <f aca="false">SUM(I43:I45)</f>
        <v>0</v>
      </c>
      <c r="J46" s="19"/>
      <c r="K46" s="19" t="n">
        <f aca="false">SUM(K43:K45)</f>
        <v>0</v>
      </c>
    </row>
    <row r="47" customFormat="false" ht="15.75" hidden="false" customHeight="true" outlineLevel="0" collapsed="false">
      <c r="A47" s="22"/>
      <c r="B47" s="27" t="s">
        <v>15</v>
      </c>
      <c r="C47" s="21" t="n">
        <f aca="false">VLOOKUP(C46,ESCALA_TRAB_EQUIP!A2:B62,2,FALSE())</f>
        <v>7</v>
      </c>
    </row>
    <row r="48" customFormat="false" ht="15.75" hidden="false" customHeight="true" outlineLevel="0" collapsed="false">
      <c r="B48" s="28"/>
      <c r="C48" s="29"/>
    </row>
    <row r="49" customFormat="false" ht="15.75" hidden="false" customHeight="true" outlineLevel="0" collapsed="false">
      <c r="B49" s="28"/>
      <c r="C49" s="29"/>
    </row>
    <row r="50" customFormat="false" ht="15.75" hidden="false" customHeight="true" outlineLevel="0" collapsed="false">
      <c r="A50" s="22" t="s">
        <v>16</v>
      </c>
      <c r="B50" s="23" t="s">
        <v>17</v>
      </c>
      <c r="C50" s="24" t="str">
        <f aca="false">B6</f>
        <v>Kevin Leandro Godoy Escobar</v>
      </c>
      <c r="D50" s="24"/>
      <c r="E50" s="24"/>
      <c r="F50" s="24"/>
      <c r="G50" s="24"/>
      <c r="H50" s="24"/>
      <c r="I50" s="24"/>
      <c r="J50" s="24"/>
      <c r="K50" s="24"/>
    </row>
    <row r="51" customFormat="false" ht="15.75" hidden="false" customHeight="true" outlineLevel="0" collapsed="false">
      <c r="A51" s="22"/>
      <c r="B51" s="23"/>
      <c r="C51" s="24"/>
      <c r="D51" s="24"/>
      <c r="E51" s="24"/>
      <c r="F51" s="24"/>
      <c r="G51" s="24"/>
      <c r="H51" s="24"/>
      <c r="I51" s="24"/>
      <c r="J51" s="24"/>
      <c r="K51" s="24"/>
    </row>
    <row r="52" customFormat="false" ht="15.75" hidden="false" customHeight="true" outlineLevel="0" collapsed="false">
      <c r="A52" s="22"/>
      <c r="B52" s="11" t="s">
        <v>18</v>
      </c>
      <c r="C52" s="12" t="s">
        <v>7</v>
      </c>
      <c r="D52" s="12" t="s">
        <v>8</v>
      </c>
      <c r="E52" s="12"/>
      <c r="F52" s="12"/>
      <c r="G52" s="12"/>
      <c r="H52" s="12"/>
      <c r="I52" s="12"/>
      <c r="J52" s="12"/>
      <c r="K52" s="12"/>
    </row>
    <row r="53" customFormat="false" ht="15.75" hidden="false" customHeight="true" outlineLevel="0" collapsed="false">
      <c r="A53" s="22"/>
      <c r="B53" s="12" t="s">
        <v>9</v>
      </c>
      <c r="C53" s="12"/>
      <c r="D53" s="12" t="s">
        <v>10</v>
      </c>
      <c r="E53" s="12"/>
      <c r="F53" s="12" t="s">
        <v>11</v>
      </c>
      <c r="G53" s="12"/>
      <c r="H53" s="12" t="s">
        <v>19</v>
      </c>
      <c r="I53" s="12"/>
      <c r="J53" s="12" t="s">
        <v>13</v>
      </c>
      <c r="K53" s="12"/>
    </row>
    <row r="54" customFormat="false" ht="25.5" hidden="false" customHeight="true" outlineLevel="0" collapsed="false">
      <c r="A54" s="22"/>
      <c r="B54" s="14" t="str">
        <f aca="false">RUBRICA!A7</f>
        <v>3. Relaciona el Proyecto APT con sus intereses profesionales. *</v>
      </c>
      <c r="C54" s="15" t="s">
        <v>10</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24" hidden="false" customHeight="false" outlineLevel="0" collapsed="false">
      <c r="A55" s="22"/>
      <c r="B55" s="14" t="str">
        <f aca="false">RUBRICA!A15</f>
        <v>11. Expone el tema utilizando un lenguaje técnico disciplinar al presentar la propuesta y responde evidenciando un manejo de la información. *</v>
      </c>
      <c r="C55" s="15" t="s">
        <v>10</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2"/>
      <c r="B56" s="14" t="str">
        <f aca="false">RUBRICA!A17</f>
        <v>13. Colaboración y trabajo en equipo *</v>
      </c>
      <c r="C56" s="15" t="s">
        <v>10</v>
      </c>
      <c r="D56" s="16" t="str">
        <f aca="false">IF($C56=CL,"X","")</f>
        <v>X</v>
      </c>
      <c r="E56" s="16" t="n">
        <f aca="false">IF(D56="X",100*0.1,"")</f>
        <v>10</v>
      </c>
      <c r="F56" s="16" t="str">
        <f aca="false">IF($C56=L,"X","")</f>
        <v/>
      </c>
      <c r="G56" s="16" t="str">
        <f aca="false">IF(F56="X",60*0.1,"")</f>
        <v/>
      </c>
      <c r="H56" s="16" t="str">
        <f aca="false">IF($C56=ML,"X","")</f>
        <v/>
      </c>
      <c r="I56" s="16" t="str">
        <f aca="false">IF(H56="X",30*0.1,"")</f>
        <v/>
      </c>
      <c r="J56" s="16" t="str">
        <f aca="false">IF($C56=NL,"X","")</f>
        <v/>
      </c>
      <c r="K56" s="16" t="str">
        <f aca="false">IF($J56="X",0,"")</f>
        <v/>
      </c>
    </row>
    <row r="57" customFormat="false" ht="15.75" hidden="false" customHeight="true" outlineLevel="0" collapsed="false">
      <c r="A57" s="22"/>
      <c r="B57" s="25" t="s">
        <v>20</v>
      </c>
      <c r="C57" s="26" t="n">
        <f aca="false">E57+G57+I57+K57</f>
        <v>30</v>
      </c>
      <c r="D57" s="19" t="n">
        <f aca="false">COUNTIF(D55:D56,"X")</f>
        <v>2</v>
      </c>
      <c r="E57" s="19" t="n">
        <f aca="false">SUM(E54:E56)</f>
        <v>30</v>
      </c>
      <c r="F57" s="19" t="n">
        <f aca="false">SUM(F54:F56)</f>
        <v>0</v>
      </c>
      <c r="G57" s="19" t="n">
        <f aca="false">SUM(G54:G56)</f>
        <v>0</v>
      </c>
      <c r="H57" s="19" t="n">
        <f aca="false">SUM(H54:H56)</f>
        <v>0</v>
      </c>
      <c r="I57" s="19" t="n">
        <f aca="false">SUM(I54:I56)</f>
        <v>0</v>
      </c>
      <c r="J57" s="19" t="n">
        <f aca="false">SUM(J54:J56)</f>
        <v>0</v>
      </c>
      <c r="K57" s="19" t="n">
        <f aca="false">SUM(K54:K56)</f>
        <v>0</v>
      </c>
    </row>
    <row r="58" customFormat="false" ht="15.75" hidden="false" customHeight="true" outlineLevel="0" collapsed="false">
      <c r="A58" s="22"/>
      <c r="B58" s="27" t="s">
        <v>15</v>
      </c>
      <c r="C58" s="21" t="n">
        <f aca="false">VLOOKUP(C57,ESCALA_TRAB_EQUIP!A2:B62,2,FALSE())</f>
        <v>7</v>
      </c>
    </row>
    <row r="59" customFormat="false" ht="15.75" hidden="false" customHeight="true" outlineLevel="0" collapsed="false">
      <c r="B59" s="28"/>
      <c r="C59" s="29"/>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1">
      <formula>1</formula>
    </cfRule>
  </conditionalFormatting>
  <dataValidations count="2">
    <dataValidation allowBlank="true" errorStyle="stop" operator="between" prompt="Error de Ingreso - Nota debe estar entre 1,0 y 7,0" showDropDown="false" showErrorMessage="true" showInputMessage="true" sqref="C4:E6" type="decimal">
      <formula1>1</formula1>
      <formula2>7</formula2>
    </dataValidation>
    <dataValidation allowBlank="true" errorStyle="stop" operator="between" showDropDown="false" showErrorMessage="true" showInputMessage="false" sqref="C13:C22 C31:C33 C43:C45 C54:C56" type="list">
      <formula1>'RELEVANCIA-PUNTAJE'!$B$2:$E$2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9" activeCellId="0" sqref="F19"/>
    </sheetView>
  </sheetViews>
  <sheetFormatPr defaultColWidth="10.5390625" defaultRowHeight="14.25" zeroHeight="false" outlineLevelRow="0" outlineLevelCol="0"/>
  <cols>
    <col collapsed="false" customWidth="true" hidden="false" outlineLevel="0" max="1" min="1" style="0" width="39.44"/>
    <col collapsed="false" customWidth="true" hidden="false" outlineLevel="0" max="2" min="2" style="0" width="40.22"/>
    <col collapsed="false" customWidth="true" hidden="false" outlineLevel="0" max="3" min="3" style="0" width="31.78"/>
    <col collapsed="false" customWidth="true" hidden="false" outlineLevel="0" max="4" min="4" style="0" width="38.66"/>
    <col collapsed="false" customWidth="true" hidden="false" outlineLevel="0" max="5" min="5" style="0" width="38.44"/>
  </cols>
  <sheetData>
    <row r="1" customFormat="false" ht="15" hidden="false" customHeight="false" outlineLevel="0" collapsed="false"/>
    <row r="2" customFormat="false" ht="15" hidden="false" customHeight="true" outlineLevel="0" collapsed="false">
      <c r="A2" s="30" t="s">
        <v>21</v>
      </c>
      <c r="B2" s="30" t="s">
        <v>22</v>
      </c>
      <c r="C2" s="30"/>
      <c r="D2" s="30"/>
      <c r="E2" s="30"/>
      <c r="F2" s="30" t="s">
        <v>23</v>
      </c>
    </row>
    <row r="3" customFormat="false" ht="14.25" hidden="false" customHeight="true" outlineLevel="0" collapsed="false">
      <c r="A3" s="30"/>
      <c r="B3" s="31" t="s">
        <v>24</v>
      </c>
      <c r="C3" s="31" t="s">
        <v>25</v>
      </c>
      <c r="D3" s="32" t="s">
        <v>26</v>
      </c>
      <c r="E3" s="33" t="s">
        <v>13</v>
      </c>
      <c r="F3" s="30"/>
    </row>
    <row r="4" customFormat="false" ht="57" hidden="false" customHeight="true" outlineLevel="0" collapsed="false">
      <c r="A4" s="30"/>
      <c r="B4" s="31"/>
      <c r="C4" s="31"/>
      <c r="D4" s="34" t="n">
        <v>-0.3</v>
      </c>
      <c r="E4" s="34" t="n">
        <v>0</v>
      </c>
      <c r="F4" s="30"/>
    </row>
    <row r="5" customFormat="false" ht="83.25" hidden="false" customHeight="false" outlineLevel="0" collapsed="false">
      <c r="A5" s="35" t="s">
        <v>27</v>
      </c>
      <c r="B5" s="36" t="s">
        <v>28</v>
      </c>
      <c r="C5" s="36" t="s">
        <v>29</v>
      </c>
      <c r="D5" s="36" t="s">
        <v>30</v>
      </c>
      <c r="E5" s="36" t="s">
        <v>31</v>
      </c>
      <c r="F5" s="37" t="n">
        <v>10</v>
      </c>
    </row>
    <row r="6" customFormat="false" ht="83.25" hidden="false" customHeight="false" outlineLevel="0" collapsed="false">
      <c r="A6" s="38" t="s">
        <v>32</v>
      </c>
      <c r="B6" s="38" t="s">
        <v>33</v>
      </c>
      <c r="C6" s="38" t="s">
        <v>34</v>
      </c>
      <c r="D6" s="38" t="s">
        <v>35</v>
      </c>
      <c r="E6" s="39" t="s">
        <v>36</v>
      </c>
      <c r="F6" s="40" t="n">
        <v>5</v>
      </c>
    </row>
    <row r="7" customFormat="false" ht="94.5" hidden="false" customHeight="true" outlineLevel="0" collapsed="false">
      <c r="A7" s="41" t="s">
        <v>37</v>
      </c>
      <c r="B7" s="41" t="s">
        <v>38</v>
      </c>
      <c r="C7" s="41" t="s">
        <v>39</v>
      </c>
      <c r="D7" s="41" t="s">
        <v>40</v>
      </c>
      <c r="E7" s="41" t="s">
        <v>41</v>
      </c>
      <c r="F7" s="42" t="n">
        <v>10</v>
      </c>
    </row>
    <row r="8" customFormat="false" ht="82.5" hidden="false" customHeight="false" outlineLevel="0" collapsed="false">
      <c r="A8" s="41" t="s">
        <v>42</v>
      </c>
      <c r="B8" s="41" t="s">
        <v>43</v>
      </c>
      <c r="C8" s="41" t="s">
        <v>44</v>
      </c>
      <c r="D8" s="41" t="s">
        <v>45</v>
      </c>
      <c r="E8" s="41" t="s">
        <v>46</v>
      </c>
      <c r="F8" s="42" t="n">
        <v>5</v>
      </c>
    </row>
    <row r="9" customFormat="false" ht="65.25" hidden="false" customHeight="true" outlineLevel="0" collapsed="false">
      <c r="A9" s="35" t="s">
        <v>47</v>
      </c>
      <c r="B9" s="36" t="s">
        <v>48</v>
      </c>
      <c r="C9" s="36" t="s">
        <v>49</v>
      </c>
      <c r="D9" s="36" t="s">
        <v>50</v>
      </c>
      <c r="E9" s="36" t="s">
        <v>51</v>
      </c>
      <c r="F9" s="37" t="n">
        <v>5</v>
      </c>
    </row>
    <row r="10" customFormat="false" ht="69" hidden="false" customHeight="false" outlineLevel="0" collapsed="false">
      <c r="A10" s="35" t="s">
        <v>52</v>
      </c>
      <c r="B10" s="36" t="s">
        <v>53</v>
      </c>
      <c r="C10" s="36" t="s">
        <v>54</v>
      </c>
      <c r="D10" s="36" t="s">
        <v>55</v>
      </c>
      <c r="E10" s="36" t="s">
        <v>56</v>
      </c>
      <c r="F10" s="37" t="n">
        <v>10</v>
      </c>
    </row>
    <row r="11" customFormat="false" ht="69" hidden="false" customHeight="false" outlineLevel="0" collapsed="false">
      <c r="A11" s="38" t="s">
        <v>57</v>
      </c>
      <c r="B11" s="38" t="s">
        <v>58</v>
      </c>
      <c r="C11" s="38" t="s">
        <v>59</v>
      </c>
      <c r="D11" s="38" t="s">
        <v>60</v>
      </c>
      <c r="E11" s="38" t="s">
        <v>61</v>
      </c>
      <c r="F11" s="40" t="n">
        <v>10</v>
      </c>
    </row>
    <row r="12" customFormat="false" ht="54.75" hidden="false" customHeight="false" outlineLevel="0" collapsed="false">
      <c r="A12" s="43" t="s">
        <v>62</v>
      </c>
      <c r="B12" s="39" t="s">
        <v>63</v>
      </c>
      <c r="C12" s="39" t="s">
        <v>64</v>
      </c>
      <c r="D12" s="39" t="s">
        <v>65</v>
      </c>
      <c r="E12" s="39" t="s">
        <v>66</v>
      </c>
      <c r="F12" s="44" t="n">
        <v>5</v>
      </c>
    </row>
    <row r="13" customFormat="false" ht="93.75" hidden="false" customHeight="true" outlineLevel="0" collapsed="false">
      <c r="A13" s="41" t="s">
        <v>67</v>
      </c>
      <c r="B13" s="41" t="s">
        <v>68</v>
      </c>
      <c r="C13" s="41" t="s">
        <v>69</v>
      </c>
      <c r="D13" s="41" t="s">
        <v>70</v>
      </c>
      <c r="E13" s="41" t="s">
        <v>71</v>
      </c>
      <c r="F13" s="45" t="n">
        <v>5</v>
      </c>
    </row>
    <row r="14" customFormat="false" ht="69" hidden="false" customHeight="false" outlineLevel="0" collapsed="false">
      <c r="A14" s="41" t="s">
        <v>72</v>
      </c>
      <c r="B14" s="41" t="s">
        <v>73</v>
      </c>
      <c r="C14" s="41" t="s">
        <v>74</v>
      </c>
      <c r="D14" s="41" t="s">
        <v>75</v>
      </c>
      <c r="E14" s="41" t="s">
        <v>76</v>
      </c>
      <c r="F14" s="45" t="n">
        <v>5</v>
      </c>
    </row>
    <row r="15" customFormat="false" ht="69" hidden="false" customHeight="false" outlineLevel="0" collapsed="false">
      <c r="A15" s="35" t="s">
        <v>77</v>
      </c>
      <c r="B15" s="36" t="s">
        <v>78</v>
      </c>
      <c r="C15" s="36" t="s">
        <v>79</v>
      </c>
      <c r="D15" s="36" t="s">
        <v>80</v>
      </c>
      <c r="E15" s="36" t="s">
        <v>81</v>
      </c>
      <c r="F15" s="37" t="n">
        <v>10</v>
      </c>
    </row>
    <row r="16" customFormat="false" ht="83.25" hidden="false" customHeight="false" outlineLevel="0" collapsed="false">
      <c r="A16" s="35" t="s">
        <v>82</v>
      </c>
      <c r="B16" s="36" t="s">
        <v>83</v>
      </c>
      <c r="C16" s="36" t="s">
        <v>84</v>
      </c>
      <c r="D16" s="36" t="s">
        <v>85</v>
      </c>
      <c r="E16" s="36" t="s">
        <v>86</v>
      </c>
      <c r="F16" s="37" t="n">
        <v>10</v>
      </c>
    </row>
    <row r="17" customFormat="false" ht="96.75" hidden="false" customHeight="false" outlineLevel="0" collapsed="false">
      <c r="A17" s="35" t="s">
        <v>87</v>
      </c>
      <c r="B17" s="36" t="s">
        <v>88</v>
      </c>
      <c r="C17" s="36" t="s">
        <v>89</v>
      </c>
      <c r="D17" s="36" t="s">
        <v>90</v>
      </c>
      <c r="E17" s="36" t="s">
        <v>91</v>
      </c>
      <c r="F17" s="37" t="n">
        <v>10</v>
      </c>
    </row>
    <row r="18" customFormat="false" ht="15" hidden="false" customHeight="true" outlineLevel="0" collapsed="false">
      <c r="A18" s="46" t="s">
        <v>92</v>
      </c>
      <c r="B18" s="46"/>
      <c r="C18" s="46"/>
      <c r="D18" s="46"/>
      <c r="E18" s="46"/>
      <c r="F18" s="47"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1" min="1" style="0" width="10.66"/>
  </cols>
  <sheetData>
    <row r="1" customFormat="false" ht="14.25" hidden="false" customHeight="false" outlineLevel="0" collapsed="false">
      <c r="A1" s="0" t="s">
        <v>14</v>
      </c>
      <c r="B1" s="0" t="s">
        <v>15</v>
      </c>
    </row>
    <row r="2" customFormat="false" ht="14.25" hidden="false" customHeight="false" outlineLevel="0" collapsed="false">
      <c r="A2" s="0" t="n">
        <v>0</v>
      </c>
      <c r="B2" s="48" t="n">
        <v>1</v>
      </c>
    </row>
    <row r="3" customFormat="false" ht="14.25" hidden="false" customHeight="false" outlineLevel="0" collapsed="false">
      <c r="A3" s="0" t="n">
        <v>0.5</v>
      </c>
      <c r="B3" s="48" t="n">
        <v>1</v>
      </c>
    </row>
    <row r="4" customFormat="false" ht="14.25" hidden="false" customHeight="false" outlineLevel="0" collapsed="false">
      <c r="A4" s="0" t="n">
        <v>1</v>
      </c>
      <c r="B4" s="48" t="n">
        <v>1.1</v>
      </c>
    </row>
    <row r="5" customFormat="false" ht="14.25" hidden="false" customHeight="false" outlineLevel="0" collapsed="false">
      <c r="A5" s="0" t="n">
        <v>1.5</v>
      </c>
      <c r="B5" s="48" t="n">
        <v>1.1</v>
      </c>
    </row>
    <row r="6" customFormat="false" ht="14.25" hidden="false" customHeight="false" outlineLevel="0" collapsed="false">
      <c r="A6" s="0" t="n">
        <v>2</v>
      </c>
      <c r="B6" s="48" t="n">
        <v>1.1</v>
      </c>
    </row>
    <row r="7" customFormat="false" ht="14.25" hidden="false" customHeight="false" outlineLevel="0" collapsed="false">
      <c r="A7" s="0" t="n">
        <v>2.5</v>
      </c>
      <c r="B7" s="48" t="n">
        <v>1.2</v>
      </c>
    </row>
    <row r="8" customFormat="false" ht="14.25" hidden="false" customHeight="false" outlineLevel="0" collapsed="false">
      <c r="A8" s="0" t="n">
        <v>3</v>
      </c>
      <c r="B8" s="48" t="n">
        <v>1.2</v>
      </c>
    </row>
    <row r="9" customFormat="false" ht="14.25" hidden="false" customHeight="false" outlineLevel="0" collapsed="false">
      <c r="A9" s="0" t="n">
        <v>3.5</v>
      </c>
      <c r="B9" s="48" t="n">
        <v>1.3</v>
      </c>
    </row>
    <row r="10" customFormat="false" ht="14.25" hidden="false" customHeight="false" outlineLevel="0" collapsed="false">
      <c r="A10" s="0" t="n">
        <v>4</v>
      </c>
      <c r="B10" s="48" t="n">
        <v>1.3</v>
      </c>
    </row>
    <row r="11" customFormat="false" ht="14.25" hidden="false" customHeight="false" outlineLevel="0" collapsed="false">
      <c r="A11" s="0" t="n">
        <v>4.5</v>
      </c>
      <c r="B11" s="48" t="n">
        <v>1.3</v>
      </c>
    </row>
    <row r="12" customFormat="false" ht="14.25" hidden="false" customHeight="false" outlineLevel="0" collapsed="false">
      <c r="A12" s="0" t="n">
        <v>5</v>
      </c>
      <c r="B12" s="48" t="n">
        <v>1.4</v>
      </c>
    </row>
    <row r="13" customFormat="false" ht="14.25" hidden="false" customHeight="false" outlineLevel="0" collapsed="false">
      <c r="A13" s="0" t="n">
        <v>5.5</v>
      </c>
      <c r="B13" s="48" t="n">
        <v>1.4</v>
      </c>
    </row>
    <row r="14" customFormat="false" ht="14.25" hidden="false" customHeight="false" outlineLevel="0" collapsed="false">
      <c r="A14" s="0" t="n">
        <v>6</v>
      </c>
      <c r="B14" s="48" t="n">
        <v>1.4</v>
      </c>
    </row>
    <row r="15" customFormat="false" ht="14.25" hidden="false" customHeight="false" outlineLevel="0" collapsed="false">
      <c r="A15" s="0" t="n">
        <v>6.5</v>
      </c>
      <c r="B15" s="48" t="n">
        <v>1.5</v>
      </c>
    </row>
    <row r="16" customFormat="false" ht="14.25" hidden="false" customHeight="false" outlineLevel="0" collapsed="false">
      <c r="A16" s="0" t="n">
        <v>7</v>
      </c>
      <c r="B16" s="48" t="n">
        <v>1.5</v>
      </c>
    </row>
    <row r="17" customFormat="false" ht="14.25" hidden="false" customHeight="false" outlineLevel="0" collapsed="false">
      <c r="A17" s="0" t="n">
        <v>7.5</v>
      </c>
      <c r="B17" s="48" t="n">
        <v>1.5</v>
      </c>
    </row>
    <row r="18" customFormat="false" ht="14.25" hidden="false" customHeight="false" outlineLevel="0" collapsed="false">
      <c r="A18" s="0" t="n">
        <v>8</v>
      </c>
      <c r="B18" s="48" t="n">
        <v>1.6</v>
      </c>
    </row>
    <row r="19" customFormat="false" ht="14.25" hidden="false" customHeight="false" outlineLevel="0" collapsed="false">
      <c r="A19" s="0" t="n">
        <v>8.5</v>
      </c>
      <c r="B19" s="48" t="n">
        <v>1.6</v>
      </c>
    </row>
    <row r="20" customFormat="false" ht="14.25" hidden="false" customHeight="false" outlineLevel="0" collapsed="false">
      <c r="A20" s="0" t="n">
        <v>9</v>
      </c>
      <c r="B20" s="48" t="n">
        <v>1.6</v>
      </c>
    </row>
    <row r="21" customFormat="false" ht="15.75" hidden="false" customHeight="true" outlineLevel="0" collapsed="false">
      <c r="A21" s="0" t="n">
        <v>9.5</v>
      </c>
      <c r="B21" s="48" t="n">
        <v>1.7</v>
      </c>
    </row>
    <row r="22" customFormat="false" ht="15.75" hidden="false" customHeight="true" outlineLevel="0" collapsed="false">
      <c r="A22" s="0" t="n">
        <v>10</v>
      </c>
      <c r="B22" s="48" t="n">
        <v>1.7</v>
      </c>
    </row>
    <row r="23" customFormat="false" ht="15.75" hidden="false" customHeight="true" outlineLevel="0" collapsed="false">
      <c r="A23" s="0" t="n">
        <v>10.5</v>
      </c>
      <c r="B23" s="48" t="n">
        <v>1.8</v>
      </c>
    </row>
    <row r="24" customFormat="false" ht="15.75" hidden="false" customHeight="true" outlineLevel="0" collapsed="false">
      <c r="A24" s="0" t="n">
        <v>11</v>
      </c>
      <c r="B24" s="48" t="n">
        <v>1.8</v>
      </c>
    </row>
    <row r="25" customFormat="false" ht="15.75" hidden="false" customHeight="true" outlineLevel="0" collapsed="false">
      <c r="A25" s="0" t="n">
        <v>11.5</v>
      </c>
      <c r="B25" s="48" t="n">
        <v>1.8</v>
      </c>
    </row>
    <row r="26" customFormat="false" ht="15.75" hidden="false" customHeight="true" outlineLevel="0" collapsed="false">
      <c r="A26" s="0" t="n">
        <v>12</v>
      </c>
      <c r="B26" s="48" t="n">
        <v>1.9</v>
      </c>
    </row>
    <row r="27" customFormat="false" ht="15.75" hidden="false" customHeight="true" outlineLevel="0" collapsed="false">
      <c r="A27" s="0" t="n">
        <v>12.5</v>
      </c>
      <c r="B27" s="48" t="n">
        <v>1.9</v>
      </c>
    </row>
    <row r="28" customFormat="false" ht="15.75" hidden="false" customHeight="true" outlineLevel="0" collapsed="false">
      <c r="A28" s="0" t="n">
        <v>13</v>
      </c>
      <c r="B28" s="48" t="n">
        <v>1.9</v>
      </c>
    </row>
    <row r="29" customFormat="false" ht="15.75" hidden="false" customHeight="true" outlineLevel="0" collapsed="false">
      <c r="A29" s="0" t="n">
        <v>13.5</v>
      </c>
      <c r="B29" s="48" t="n">
        <v>2</v>
      </c>
    </row>
    <row r="30" customFormat="false" ht="15.75" hidden="false" customHeight="true" outlineLevel="0" collapsed="false">
      <c r="A30" s="0" t="n">
        <v>14</v>
      </c>
      <c r="B30" s="48" t="n">
        <v>2</v>
      </c>
    </row>
    <row r="31" customFormat="false" ht="15.75" hidden="false" customHeight="true" outlineLevel="0" collapsed="false">
      <c r="A31" s="0" t="n">
        <v>14.5</v>
      </c>
      <c r="B31" s="48" t="n">
        <v>2</v>
      </c>
    </row>
    <row r="32" customFormat="false" ht="15.75" hidden="false" customHeight="true" outlineLevel="0" collapsed="false">
      <c r="A32" s="0" t="n">
        <v>15</v>
      </c>
      <c r="B32" s="48" t="n">
        <v>2.1</v>
      </c>
    </row>
    <row r="33" customFormat="false" ht="15.75" hidden="false" customHeight="true" outlineLevel="0" collapsed="false">
      <c r="A33" s="0" t="n">
        <v>15.5</v>
      </c>
      <c r="B33" s="48" t="n">
        <v>2.1</v>
      </c>
    </row>
    <row r="34" customFormat="false" ht="15.75" hidden="false" customHeight="true" outlineLevel="0" collapsed="false">
      <c r="A34" s="0" t="n">
        <v>16</v>
      </c>
      <c r="B34" s="48" t="n">
        <v>2.1</v>
      </c>
    </row>
    <row r="35" customFormat="false" ht="15.75" hidden="false" customHeight="true" outlineLevel="0" collapsed="false">
      <c r="A35" s="0" t="n">
        <v>16.5</v>
      </c>
      <c r="B35" s="48" t="n">
        <v>2.2</v>
      </c>
    </row>
    <row r="36" customFormat="false" ht="15.75" hidden="false" customHeight="true" outlineLevel="0" collapsed="false">
      <c r="A36" s="0" t="n">
        <v>17</v>
      </c>
      <c r="B36" s="48" t="n">
        <v>2.2</v>
      </c>
    </row>
    <row r="37" customFormat="false" ht="15.75" hidden="false" customHeight="true" outlineLevel="0" collapsed="false">
      <c r="A37" s="0" t="n">
        <v>17.5</v>
      </c>
      <c r="B37" s="48" t="n">
        <v>2.3</v>
      </c>
    </row>
    <row r="38" customFormat="false" ht="15.75" hidden="false" customHeight="true" outlineLevel="0" collapsed="false">
      <c r="A38" s="0" t="n">
        <v>18</v>
      </c>
      <c r="B38" s="48" t="n">
        <v>2.3</v>
      </c>
    </row>
    <row r="39" customFormat="false" ht="15.75" hidden="false" customHeight="true" outlineLevel="0" collapsed="false">
      <c r="A39" s="0" t="n">
        <v>18.5</v>
      </c>
      <c r="B39" s="48" t="n">
        <v>2.3</v>
      </c>
    </row>
    <row r="40" customFormat="false" ht="15.75" hidden="false" customHeight="true" outlineLevel="0" collapsed="false">
      <c r="A40" s="0" t="n">
        <v>19</v>
      </c>
      <c r="B40" s="48" t="n">
        <v>2.4</v>
      </c>
    </row>
    <row r="41" customFormat="false" ht="15.75" hidden="false" customHeight="true" outlineLevel="0" collapsed="false">
      <c r="A41" s="0" t="n">
        <v>19.5</v>
      </c>
      <c r="B41" s="48" t="n">
        <v>2.4</v>
      </c>
    </row>
    <row r="42" customFormat="false" ht="15.75" hidden="false" customHeight="true" outlineLevel="0" collapsed="false">
      <c r="A42" s="0" t="n">
        <v>20</v>
      </c>
      <c r="B42" s="48" t="n">
        <v>2.4</v>
      </c>
    </row>
    <row r="43" customFormat="false" ht="15.75" hidden="false" customHeight="true" outlineLevel="0" collapsed="false">
      <c r="A43" s="0" t="n">
        <v>20.5</v>
      </c>
      <c r="B43" s="48" t="n">
        <v>2.5</v>
      </c>
    </row>
    <row r="44" customFormat="false" ht="15.75" hidden="false" customHeight="true" outlineLevel="0" collapsed="false">
      <c r="A44" s="0" t="n">
        <v>21</v>
      </c>
      <c r="B44" s="48" t="n">
        <v>2.5</v>
      </c>
    </row>
    <row r="45" customFormat="false" ht="15.75" hidden="false" customHeight="true" outlineLevel="0" collapsed="false">
      <c r="A45" s="0" t="n">
        <v>21.5</v>
      </c>
      <c r="B45" s="48" t="n">
        <v>2.5</v>
      </c>
    </row>
    <row r="46" customFormat="false" ht="15.75" hidden="false" customHeight="true" outlineLevel="0" collapsed="false">
      <c r="A46" s="0" t="n">
        <v>22</v>
      </c>
      <c r="B46" s="48" t="n">
        <v>2.6</v>
      </c>
    </row>
    <row r="47" customFormat="false" ht="15.75" hidden="false" customHeight="true" outlineLevel="0" collapsed="false">
      <c r="A47" s="0" t="n">
        <v>22.5</v>
      </c>
      <c r="B47" s="48" t="n">
        <v>2.6</v>
      </c>
    </row>
    <row r="48" customFormat="false" ht="15.75" hidden="false" customHeight="true" outlineLevel="0" collapsed="false">
      <c r="A48" s="0" t="n">
        <v>23</v>
      </c>
      <c r="B48" s="48" t="n">
        <v>2.6</v>
      </c>
    </row>
    <row r="49" customFormat="false" ht="15.75" hidden="false" customHeight="true" outlineLevel="0" collapsed="false">
      <c r="A49" s="0" t="n">
        <v>23.5</v>
      </c>
      <c r="B49" s="48" t="n">
        <v>2.7</v>
      </c>
    </row>
    <row r="50" customFormat="false" ht="15.75" hidden="false" customHeight="true" outlineLevel="0" collapsed="false">
      <c r="A50" s="0" t="n">
        <v>24</v>
      </c>
      <c r="B50" s="48" t="n">
        <v>2.7</v>
      </c>
    </row>
    <row r="51" customFormat="false" ht="15.75" hidden="false" customHeight="true" outlineLevel="0" collapsed="false">
      <c r="A51" s="0" t="n">
        <v>24.5</v>
      </c>
      <c r="B51" s="48" t="n">
        <v>2.8</v>
      </c>
    </row>
    <row r="52" customFormat="false" ht="15.75" hidden="false" customHeight="true" outlineLevel="0" collapsed="false">
      <c r="A52" s="0" t="n">
        <v>25</v>
      </c>
      <c r="B52" s="48" t="n">
        <v>2.8</v>
      </c>
    </row>
    <row r="53" customFormat="false" ht="15.75" hidden="false" customHeight="true" outlineLevel="0" collapsed="false">
      <c r="A53" s="0" t="n">
        <v>25.5</v>
      </c>
      <c r="B53" s="48" t="n">
        <v>2.8</v>
      </c>
    </row>
    <row r="54" customFormat="false" ht="15.75" hidden="false" customHeight="true" outlineLevel="0" collapsed="false">
      <c r="A54" s="0" t="n">
        <v>26</v>
      </c>
      <c r="B54" s="48" t="n">
        <v>2.9</v>
      </c>
    </row>
    <row r="55" customFormat="false" ht="15.75" hidden="false" customHeight="true" outlineLevel="0" collapsed="false">
      <c r="A55" s="0" t="n">
        <v>26.5</v>
      </c>
      <c r="B55" s="48" t="n">
        <v>2.9</v>
      </c>
    </row>
    <row r="56" customFormat="false" ht="15.75" hidden="false" customHeight="true" outlineLevel="0" collapsed="false">
      <c r="A56" s="0" t="n">
        <v>27</v>
      </c>
      <c r="B56" s="48" t="n">
        <v>2.9</v>
      </c>
    </row>
    <row r="57" customFormat="false" ht="15.75" hidden="false" customHeight="true" outlineLevel="0" collapsed="false">
      <c r="A57" s="0" t="n">
        <v>27.5</v>
      </c>
      <c r="B57" s="48" t="n">
        <v>3</v>
      </c>
    </row>
    <row r="58" customFormat="false" ht="15.75" hidden="false" customHeight="true" outlineLevel="0" collapsed="false">
      <c r="A58" s="0" t="n">
        <v>28</v>
      </c>
      <c r="B58" s="48" t="n">
        <v>3</v>
      </c>
    </row>
    <row r="59" customFormat="false" ht="15.75" hidden="false" customHeight="true" outlineLevel="0" collapsed="false">
      <c r="A59" s="0" t="n">
        <v>28.5</v>
      </c>
      <c r="B59" s="48" t="n">
        <v>3</v>
      </c>
    </row>
    <row r="60" customFormat="false" ht="15.75" hidden="false" customHeight="true" outlineLevel="0" collapsed="false">
      <c r="A60" s="0" t="n">
        <v>29</v>
      </c>
      <c r="B60" s="48" t="n">
        <v>3.1</v>
      </c>
    </row>
    <row r="61" customFormat="false" ht="15.75" hidden="false" customHeight="true" outlineLevel="0" collapsed="false">
      <c r="A61" s="0" t="n">
        <v>29.5</v>
      </c>
      <c r="B61" s="48" t="n">
        <v>3.1</v>
      </c>
    </row>
    <row r="62" customFormat="false" ht="15.75" hidden="false" customHeight="true" outlineLevel="0" collapsed="false">
      <c r="A62" s="0" t="n">
        <v>30</v>
      </c>
      <c r="B62" s="48" t="n">
        <v>3.1</v>
      </c>
    </row>
    <row r="63" customFormat="false" ht="15.75" hidden="false" customHeight="true" outlineLevel="0" collapsed="false">
      <c r="A63" s="0" t="n">
        <v>30.5</v>
      </c>
      <c r="B63" s="48" t="n">
        <v>3.2</v>
      </c>
    </row>
    <row r="64" customFormat="false" ht="15.75" hidden="false" customHeight="true" outlineLevel="0" collapsed="false">
      <c r="A64" s="0" t="n">
        <v>31</v>
      </c>
      <c r="B64" s="48" t="n">
        <v>3.2</v>
      </c>
    </row>
    <row r="65" customFormat="false" ht="15.75" hidden="false" customHeight="true" outlineLevel="0" collapsed="false">
      <c r="A65" s="0" t="n">
        <v>31.5</v>
      </c>
      <c r="B65" s="48" t="n">
        <v>3.3</v>
      </c>
    </row>
    <row r="66" customFormat="false" ht="15.75" hidden="false" customHeight="true" outlineLevel="0" collapsed="false">
      <c r="A66" s="0" t="n">
        <v>32</v>
      </c>
      <c r="B66" s="48" t="n">
        <v>3.3</v>
      </c>
    </row>
    <row r="67" customFormat="false" ht="15.75" hidden="false" customHeight="true" outlineLevel="0" collapsed="false">
      <c r="A67" s="0" t="n">
        <v>32.5</v>
      </c>
      <c r="B67" s="48" t="n">
        <v>3.3</v>
      </c>
    </row>
    <row r="68" customFormat="false" ht="15.75" hidden="false" customHeight="true" outlineLevel="0" collapsed="false">
      <c r="A68" s="0" t="n">
        <v>33</v>
      </c>
      <c r="B68" s="48" t="n">
        <v>3.4</v>
      </c>
    </row>
    <row r="69" customFormat="false" ht="15.75" hidden="false" customHeight="true" outlineLevel="0" collapsed="false">
      <c r="A69" s="0" t="n">
        <v>33.5</v>
      </c>
      <c r="B69" s="48" t="n">
        <v>3.4</v>
      </c>
    </row>
    <row r="70" customFormat="false" ht="15.75" hidden="false" customHeight="true" outlineLevel="0" collapsed="false">
      <c r="A70" s="0" t="n">
        <v>34</v>
      </c>
      <c r="B70" s="48" t="n">
        <v>3.4</v>
      </c>
    </row>
    <row r="71" customFormat="false" ht="15.75" hidden="false" customHeight="true" outlineLevel="0" collapsed="false">
      <c r="A71" s="0" t="n">
        <v>34.5</v>
      </c>
      <c r="B71" s="48" t="n">
        <v>3.5</v>
      </c>
    </row>
    <row r="72" customFormat="false" ht="15.75" hidden="false" customHeight="true" outlineLevel="0" collapsed="false">
      <c r="A72" s="0" t="n">
        <v>35</v>
      </c>
      <c r="B72" s="48" t="n">
        <v>3.5</v>
      </c>
    </row>
    <row r="73" customFormat="false" ht="15.75" hidden="false" customHeight="true" outlineLevel="0" collapsed="false">
      <c r="A73" s="0" t="n">
        <v>35.5</v>
      </c>
      <c r="B73" s="48" t="n">
        <v>3.5</v>
      </c>
    </row>
    <row r="74" customFormat="false" ht="15.75" hidden="false" customHeight="true" outlineLevel="0" collapsed="false">
      <c r="A74" s="0" t="n">
        <v>36</v>
      </c>
      <c r="B74" s="48" t="n">
        <v>3.6</v>
      </c>
    </row>
    <row r="75" customFormat="false" ht="15.75" hidden="false" customHeight="true" outlineLevel="0" collapsed="false">
      <c r="A75" s="0" t="n">
        <v>36.5</v>
      </c>
      <c r="B75" s="48" t="n">
        <v>3.6</v>
      </c>
    </row>
    <row r="76" customFormat="false" ht="15.75" hidden="false" customHeight="true" outlineLevel="0" collapsed="false">
      <c r="A76" s="0" t="n">
        <v>37</v>
      </c>
      <c r="B76" s="48" t="n">
        <v>3.6</v>
      </c>
    </row>
    <row r="77" customFormat="false" ht="15.75" hidden="false" customHeight="true" outlineLevel="0" collapsed="false">
      <c r="A77" s="0" t="n">
        <v>37.5</v>
      </c>
      <c r="B77" s="48" t="n">
        <v>3.7</v>
      </c>
    </row>
    <row r="78" customFormat="false" ht="15.75" hidden="false" customHeight="true" outlineLevel="0" collapsed="false">
      <c r="A78" s="0" t="n">
        <v>38</v>
      </c>
      <c r="B78" s="48" t="n">
        <v>3.7</v>
      </c>
    </row>
    <row r="79" customFormat="false" ht="15.75" hidden="false" customHeight="true" outlineLevel="0" collapsed="false">
      <c r="A79" s="0" t="n">
        <v>38.5</v>
      </c>
      <c r="B79" s="48" t="n">
        <v>3.8</v>
      </c>
    </row>
    <row r="80" customFormat="false" ht="15.75" hidden="false" customHeight="true" outlineLevel="0" collapsed="false">
      <c r="A80" s="0" t="n">
        <v>39</v>
      </c>
      <c r="B80" s="48" t="n">
        <v>3.8</v>
      </c>
    </row>
    <row r="81" customFormat="false" ht="15.75" hidden="false" customHeight="true" outlineLevel="0" collapsed="false">
      <c r="A81" s="0" t="n">
        <v>39.5</v>
      </c>
      <c r="B81" s="48" t="n">
        <v>3.8</v>
      </c>
    </row>
    <row r="82" customFormat="false" ht="15.75" hidden="false" customHeight="true" outlineLevel="0" collapsed="false">
      <c r="A82" s="0" t="n">
        <v>40</v>
      </c>
      <c r="B82" s="48" t="n">
        <v>3.9</v>
      </c>
    </row>
    <row r="83" customFormat="false" ht="15.75" hidden="false" customHeight="true" outlineLevel="0" collapsed="false">
      <c r="A83" s="0" t="n">
        <v>40.5</v>
      </c>
      <c r="B83" s="48" t="n">
        <v>3.9</v>
      </c>
    </row>
    <row r="84" customFormat="false" ht="15.75" hidden="false" customHeight="true" outlineLevel="0" collapsed="false">
      <c r="A84" s="0" t="n">
        <v>41</v>
      </c>
      <c r="B84" s="48" t="n">
        <v>3.9</v>
      </c>
    </row>
    <row r="85" customFormat="false" ht="15.75" hidden="false" customHeight="true" outlineLevel="0" collapsed="false">
      <c r="A85" s="0" t="n">
        <v>41.5</v>
      </c>
      <c r="B85" s="48" t="n">
        <v>4</v>
      </c>
    </row>
    <row r="86" customFormat="false" ht="15.75" hidden="false" customHeight="true" outlineLevel="0" collapsed="false">
      <c r="A86" s="0" t="n">
        <v>42</v>
      </c>
      <c r="B86" s="48" t="n">
        <v>4</v>
      </c>
    </row>
    <row r="87" customFormat="false" ht="15.75" hidden="false" customHeight="true" outlineLevel="0" collapsed="false">
      <c r="A87" s="0" t="n">
        <v>42.5</v>
      </c>
      <c r="B87" s="48" t="n">
        <v>4.1</v>
      </c>
    </row>
    <row r="88" customFormat="false" ht="15.75" hidden="false" customHeight="true" outlineLevel="0" collapsed="false">
      <c r="A88" s="0" t="n">
        <v>43</v>
      </c>
      <c r="B88" s="48" t="n">
        <v>4.1</v>
      </c>
    </row>
    <row r="89" customFormat="false" ht="15.75" hidden="false" customHeight="true" outlineLevel="0" collapsed="false">
      <c r="A89" s="0" t="n">
        <v>43.5</v>
      </c>
      <c r="B89" s="48" t="n">
        <v>4.2</v>
      </c>
    </row>
    <row r="90" customFormat="false" ht="15.75" hidden="false" customHeight="true" outlineLevel="0" collapsed="false">
      <c r="A90" s="0" t="n">
        <v>44</v>
      </c>
      <c r="B90" s="48" t="n">
        <v>4.2</v>
      </c>
    </row>
    <row r="91" customFormat="false" ht="15.75" hidden="false" customHeight="true" outlineLevel="0" collapsed="false">
      <c r="A91" s="0" t="n">
        <v>44.5</v>
      </c>
      <c r="B91" s="48" t="n">
        <v>4.3</v>
      </c>
    </row>
    <row r="92" customFormat="false" ht="15.75" hidden="false" customHeight="true" outlineLevel="0" collapsed="false">
      <c r="A92" s="0" t="n">
        <v>45</v>
      </c>
      <c r="B92" s="48" t="n">
        <v>4.3</v>
      </c>
    </row>
    <row r="93" customFormat="false" ht="15.75" hidden="false" customHeight="true" outlineLevel="0" collapsed="false">
      <c r="A93" s="0" t="n">
        <v>45.5</v>
      </c>
      <c r="B93" s="48" t="n">
        <v>4.4</v>
      </c>
    </row>
    <row r="94" customFormat="false" ht="15.75" hidden="false" customHeight="true" outlineLevel="0" collapsed="false">
      <c r="A94" s="0" t="n">
        <v>46</v>
      </c>
      <c r="B94" s="48" t="n">
        <v>4.4</v>
      </c>
    </row>
    <row r="95" customFormat="false" ht="15.75" hidden="false" customHeight="true" outlineLevel="0" collapsed="false">
      <c r="A95" s="0" t="n">
        <v>46.5</v>
      </c>
      <c r="B95" s="48" t="n">
        <v>4.5</v>
      </c>
    </row>
    <row r="96" customFormat="false" ht="15.75" hidden="false" customHeight="true" outlineLevel="0" collapsed="false">
      <c r="A96" s="0" t="n">
        <v>47</v>
      </c>
      <c r="B96" s="48" t="n">
        <v>4.5</v>
      </c>
    </row>
    <row r="97" customFormat="false" ht="15.75" hidden="false" customHeight="true" outlineLevel="0" collapsed="false">
      <c r="A97" s="0" t="n">
        <v>47.5</v>
      </c>
      <c r="B97" s="48" t="n">
        <v>4.6</v>
      </c>
    </row>
    <row r="98" customFormat="false" ht="15.75" hidden="false" customHeight="true" outlineLevel="0" collapsed="false">
      <c r="A98" s="0" t="n">
        <v>48</v>
      </c>
      <c r="B98" s="48" t="n">
        <v>4.6</v>
      </c>
    </row>
    <row r="99" customFormat="false" ht="15.75" hidden="false" customHeight="true" outlineLevel="0" collapsed="false">
      <c r="A99" s="0" t="n">
        <v>48.5</v>
      </c>
      <c r="B99" s="48" t="n">
        <v>4.7</v>
      </c>
    </row>
    <row r="100" customFormat="false" ht="15.75" hidden="false" customHeight="true" outlineLevel="0" collapsed="false">
      <c r="A100" s="0" t="n">
        <v>49</v>
      </c>
      <c r="B100" s="48" t="n">
        <v>4.8</v>
      </c>
    </row>
    <row r="101" customFormat="false" ht="15.75" hidden="false" customHeight="true" outlineLevel="0" collapsed="false">
      <c r="A101" s="0" t="n">
        <v>49.5</v>
      </c>
      <c r="B101" s="48" t="n">
        <v>4.8</v>
      </c>
    </row>
    <row r="102" customFormat="false" ht="15.75" hidden="false" customHeight="true" outlineLevel="0" collapsed="false">
      <c r="A102" s="0" t="n">
        <v>50</v>
      </c>
      <c r="B102" s="48" t="n">
        <v>4.9</v>
      </c>
    </row>
    <row r="103" customFormat="false" ht="15.75" hidden="false" customHeight="true" outlineLevel="0" collapsed="false">
      <c r="A103" s="0" t="n">
        <v>50.5</v>
      </c>
      <c r="B103" s="48" t="n">
        <v>4.9</v>
      </c>
    </row>
    <row r="104" customFormat="false" ht="15.75" hidden="false" customHeight="true" outlineLevel="0" collapsed="false">
      <c r="A104" s="0" t="n">
        <v>51</v>
      </c>
      <c r="B104" s="48" t="n">
        <v>5</v>
      </c>
    </row>
    <row r="105" customFormat="false" ht="15.75" hidden="false" customHeight="true" outlineLevel="0" collapsed="false">
      <c r="A105" s="0" t="n">
        <v>51.5</v>
      </c>
      <c r="B105" s="48" t="n">
        <v>5</v>
      </c>
    </row>
    <row r="106" customFormat="false" ht="15.75" hidden="false" customHeight="true" outlineLevel="0" collapsed="false">
      <c r="A106" s="0" t="n">
        <v>52</v>
      </c>
      <c r="B106" s="48" t="n">
        <v>5.1</v>
      </c>
    </row>
    <row r="107" customFormat="false" ht="15.75" hidden="false" customHeight="true" outlineLevel="0" collapsed="false">
      <c r="A107" s="0" t="n">
        <v>52.5</v>
      </c>
      <c r="B107" s="48" t="n">
        <v>5.1</v>
      </c>
    </row>
    <row r="108" customFormat="false" ht="15.75" hidden="false" customHeight="true" outlineLevel="0" collapsed="false">
      <c r="A108" s="0" t="n">
        <v>53</v>
      </c>
      <c r="B108" s="48" t="n">
        <v>5.2</v>
      </c>
    </row>
    <row r="109" customFormat="false" ht="15.75" hidden="false" customHeight="true" outlineLevel="0" collapsed="false">
      <c r="A109" s="0" t="n">
        <v>53.5</v>
      </c>
      <c r="B109" s="48" t="n">
        <v>5.2</v>
      </c>
    </row>
    <row r="110" customFormat="false" ht="15.75" hidden="false" customHeight="true" outlineLevel="0" collapsed="false">
      <c r="A110" s="0" t="n">
        <v>54</v>
      </c>
      <c r="B110" s="48" t="n">
        <v>5.3</v>
      </c>
    </row>
    <row r="111" customFormat="false" ht="15.75" hidden="false" customHeight="true" outlineLevel="0" collapsed="false">
      <c r="A111" s="0" t="n">
        <v>54.5</v>
      </c>
      <c r="B111" s="48" t="n">
        <v>5.3</v>
      </c>
    </row>
    <row r="112" customFormat="false" ht="15.75" hidden="false" customHeight="true" outlineLevel="0" collapsed="false">
      <c r="A112" s="0" t="n">
        <v>55</v>
      </c>
      <c r="B112" s="48" t="n">
        <v>5.4</v>
      </c>
    </row>
    <row r="113" customFormat="false" ht="15.75" hidden="false" customHeight="true" outlineLevel="0" collapsed="false">
      <c r="A113" s="0" t="n">
        <v>55.5</v>
      </c>
      <c r="B113" s="48" t="n">
        <v>5.4</v>
      </c>
    </row>
    <row r="114" customFormat="false" ht="15.75" hidden="false" customHeight="true" outlineLevel="0" collapsed="false">
      <c r="A114" s="0" t="n">
        <v>56</v>
      </c>
      <c r="B114" s="48" t="n">
        <v>5.5</v>
      </c>
    </row>
    <row r="115" customFormat="false" ht="15.75" hidden="false" customHeight="true" outlineLevel="0" collapsed="false">
      <c r="A115" s="0" t="n">
        <v>56.5</v>
      </c>
      <c r="B115" s="48" t="n">
        <v>5.6</v>
      </c>
    </row>
    <row r="116" customFormat="false" ht="15.75" hidden="false" customHeight="true" outlineLevel="0" collapsed="false">
      <c r="A116" s="0" t="n">
        <v>57</v>
      </c>
      <c r="B116" s="48" t="n">
        <v>5.6</v>
      </c>
    </row>
    <row r="117" customFormat="false" ht="15.75" hidden="false" customHeight="true" outlineLevel="0" collapsed="false">
      <c r="A117" s="0" t="n">
        <v>57.5</v>
      </c>
      <c r="B117" s="48" t="n">
        <v>5.7</v>
      </c>
    </row>
    <row r="118" customFormat="false" ht="15.75" hidden="false" customHeight="true" outlineLevel="0" collapsed="false">
      <c r="A118" s="0" t="n">
        <v>58</v>
      </c>
      <c r="B118" s="48" t="n">
        <v>5.7</v>
      </c>
    </row>
    <row r="119" customFormat="false" ht="15.75" hidden="false" customHeight="true" outlineLevel="0" collapsed="false">
      <c r="A119" s="0" t="n">
        <v>58.5</v>
      </c>
      <c r="B119" s="48" t="n">
        <v>5.8</v>
      </c>
    </row>
    <row r="120" customFormat="false" ht="15.75" hidden="false" customHeight="true" outlineLevel="0" collapsed="false">
      <c r="A120" s="0" t="n">
        <v>59</v>
      </c>
      <c r="B120" s="48" t="n">
        <v>5.8</v>
      </c>
    </row>
    <row r="121" customFormat="false" ht="15.75" hidden="false" customHeight="true" outlineLevel="0" collapsed="false">
      <c r="A121" s="0" t="n">
        <v>59.5</v>
      </c>
      <c r="B121" s="48" t="n">
        <v>5.9</v>
      </c>
    </row>
    <row r="122" customFormat="false" ht="15.75" hidden="false" customHeight="true" outlineLevel="0" collapsed="false">
      <c r="A122" s="0" t="n">
        <v>60</v>
      </c>
      <c r="B122" s="48" t="n">
        <v>5.9</v>
      </c>
    </row>
    <row r="123" customFormat="false" ht="15.75" hidden="false" customHeight="true" outlineLevel="0" collapsed="false">
      <c r="A123" s="0" t="n">
        <v>60.5</v>
      </c>
      <c r="B123" s="48" t="n">
        <v>6</v>
      </c>
    </row>
    <row r="124" customFormat="false" ht="15.75" hidden="false" customHeight="true" outlineLevel="0" collapsed="false">
      <c r="A124" s="0" t="n">
        <v>61</v>
      </c>
      <c r="B124" s="48" t="n">
        <v>6</v>
      </c>
    </row>
    <row r="125" customFormat="false" ht="15.75" hidden="false" customHeight="true" outlineLevel="0" collapsed="false">
      <c r="A125" s="0" t="n">
        <v>61.5</v>
      </c>
      <c r="B125" s="48" t="n">
        <v>6.1</v>
      </c>
    </row>
    <row r="126" customFormat="false" ht="15.75" hidden="false" customHeight="true" outlineLevel="0" collapsed="false">
      <c r="A126" s="0" t="n">
        <v>62</v>
      </c>
      <c r="B126" s="48" t="n">
        <v>6.1</v>
      </c>
    </row>
    <row r="127" customFormat="false" ht="15.75" hidden="false" customHeight="true" outlineLevel="0" collapsed="false">
      <c r="A127" s="0" t="n">
        <v>62.5</v>
      </c>
      <c r="B127" s="48" t="n">
        <v>6.2</v>
      </c>
    </row>
    <row r="128" customFormat="false" ht="15.75" hidden="false" customHeight="true" outlineLevel="0" collapsed="false">
      <c r="A128" s="0" t="n">
        <v>63</v>
      </c>
      <c r="B128" s="48" t="n">
        <v>6.3</v>
      </c>
    </row>
    <row r="129" customFormat="false" ht="15.75" hidden="false" customHeight="true" outlineLevel="0" collapsed="false">
      <c r="A129" s="0" t="n">
        <v>63.5</v>
      </c>
      <c r="B129" s="48" t="n">
        <v>6.3</v>
      </c>
    </row>
    <row r="130" customFormat="false" ht="15.75" hidden="false" customHeight="true" outlineLevel="0" collapsed="false">
      <c r="A130" s="0" t="n">
        <v>64</v>
      </c>
      <c r="B130" s="48" t="n">
        <v>6.4</v>
      </c>
    </row>
    <row r="131" customFormat="false" ht="15.75" hidden="false" customHeight="true" outlineLevel="0" collapsed="false">
      <c r="A131" s="0" t="n">
        <v>64.5</v>
      </c>
      <c r="B131" s="48" t="n">
        <v>6.4</v>
      </c>
    </row>
    <row r="132" customFormat="false" ht="15.75" hidden="false" customHeight="true" outlineLevel="0" collapsed="false">
      <c r="A132" s="0" t="n">
        <v>65</v>
      </c>
      <c r="B132" s="48" t="n">
        <v>6.5</v>
      </c>
    </row>
    <row r="133" customFormat="false" ht="15.75" hidden="false" customHeight="true" outlineLevel="0" collapsed="false">
      <c r="A133" s="0" t="n">
        <v>65.5</v>
      </c>
      <c r="B133" s="48" t="n">
        <v>6.5</v>
      </c>
    </row>
    <row r="134" customFormat="false" ht="15.75" hidden="false" customHeight="true" outlineLevel="0" collapsed="false">
      <c r="A134" s="0" t="n">
        <v>66</v>
      </c>
      <c r="B134" s="48" t="n">
        <v>6.6</v>
      </c>
    </row>
    <row r="135" customFormat="false" ht="15.75" hidden="false" customHeight="true" outlineLevel="0" collapsed="false">
      <c r="A135" s="0" t="n">
        <v>66.5</v>
      </c>
      <c r="B135" s="48" t="n">
        <v>6.6</v>
      </c>
    </row>
    <row r="136" customFormat="false" ht="15.75" hidden="false" customHeight="true" outlineLevel="0" collapsed="false">
      <c r="A136" s="0" t="n">
        <v>67</v>
      </c>
      <c r="B136" s="48" t="n">
        <v>6.7</v>
      </c>
    </row>
    <row r="137" customFormat="false" ht="15.75" hidden="false" customHeight="true" outlineLevel="0" collapsed="false">
      <c r="A137" s="0" t="n">
        <v>67.5</v>
      </c>
      <c r="B137" s="48" t="n">
        <v>6.7</v>
      </c>
    </row>
    <row r="138" customFormat="false" ht="15.75" hidden="false" customHeight="true" outlineLevel="0" collapsed="false">
      <c r="A138" s="0" t="n">
        <v>68</v>
      </c>
      <c r="B138" s="48" t="n">
        <v>6.8</v>
      </c>
    </row>
    <row r="139" customFormat="false" ht="15.75" hidden="false" customHeight="true" outlineLevel="0" collapsed="false">
      <c r="A139" s="0" t="n">
        <v>68.5</v>
      </c>
      <c r="B139" s="48" t="n">
        <v>6.8</v>
      </c>
    </row>
    <row r="140" customFormat="false" ht="15.75" hidden="false" customHeight="true" outlineLevel="0" collapsed="false">
      <c r="A140" s="0" t="n">
        <v>69</v>
      </c>
      <c r="B140" s="48" t="n">
        <v>6.9</v>
      </c>
    </row>
    <row r="141" customFormat="false" ht="15.75" hidden="false" customHeight="true" outlineLevel="0" collapsed="false">
      <c r="A141" s="0" t="n">
        <v>69.5</v>
      </c>
      <c r="B141" s="48" t="n">
        <v>6.9</v>
      </c>
    </row>
    <row r="142" customFormat="false" ht="15.75" hidden="false" customHeight="true" outlineLevel="0" collapsed="false">
      <c r="A142" s="0" t="n">
        <v>70</v>
      </c>
      <c r="B142" s="48"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6"/>
  </cols>
  <sheetData>
    <row r="1" customFormat="false" ht="14.25" hidden="false" customHeight="false" outlineLevel="0" collapsed="false">
      <c r="A1" s="0" t="s">
        <v>93</v>
      </c>
      <c r="B1" s="0" t="s">
        <v>94</v>
      </c>
    </row>
    <row r="2" customFormat="false" ht="14.25" hidden="false" customHeight="false" outlineLevel="0" collapsed="false">
      <c r="A2" s="0" t="n">
        <v>0</v>
      </c>
      <c r="B2" s="9" t="n">
        <v>1</v>
      </c>
    </row>
    <row r="3" customFormat="false" ht="14.25" hidden="false" customHeight="false" outlineLevel="0" collapsed="false">
      <c r="A3" s="0" t="n">
        <v>1</v>
      </c>
      <c r="B3" s="9" t="n">
        <v>1.1</v>
      </c>
    </row>
    <row r="4" customFormat="false" ht="14.25" hidden="false" customHeight="false" outlineLevel="0" collapsed="false">
      <c r="A4" s="0" t="n">
        <v>2</v>
      </c>
      <c r="B4" s="9" t="n">
        <v>1.2</v>
      </c>
    </row>
    <row r="5" customFormat="false" ht="14.25" hidden="false" customHeight="false" outlineLevel="0" collapsed="false">
      <c r="A5" s="0" t="n">
        <v>3</v>
      </c>
      <c r="B5" s="9" t="n">
        <v>1.3</v>
      </c>
    </row>
    <row r="6" customFormat="false" ht="14.25" hidden="false" customHeight="false" outlineLevel="0" collapsed="false">
      <c r="A6" s="0" t="n">
        <v>4</v>
      </c>
      <c r="B6" s="9" t="n">
        <v>1.4</v>
      </c>
    </row>
    <row r="7" customFormat="false" ht="14.25" hidden="false" customHeight="false" outlineLevel="0" collapsed="false">
      <c r="A7" s="0" t="n">
        <v>5</v>
      </c>
      <c r="B7" s="9" t="n">
        <v>1.5</v>
      </c>
    </row>
    <row r="8" customFormat="false" ht="14.25" hidden="false" customHeight="false" outlineLevel="0" collapsed="false">
      <c r="A8" s="0" t="n">
        <v>6</v>
      </c>
      <c r="B8" s="9" t="n">
        <v>1.6</v>
      </c>
    </row>
    <row r="9" customFormat="false" ht="14.25" hidden="false" customHeight="false" outlineLevel="0" collapsed="false">
      <c r="A9" s="0" t="n">
        <v>7</v>
      </c>
      <c r="B9" s="9" t="n">
        <v>1.7</v>
      </c>
    </row>
    <row r="10" customFormat="false" ht="14.25" hidden="false" customHeight="false" outlineLevel="0" collapsed="false">
      <c r="A10" s="0" t="n">
        <v>8</v>
      </c>
      <c r="B10" s="9" t="n">
        <v>1.8</v>
      </c>
    </row>
    <row r="11" customFormat="false" ht="14.25" hidden="false" customHeight="false" outlineLevel="0" collapsed="false">
      <c r="A11" s="0" t="n">
        <v>9</v>
      </c>
      <c r="B11" s="9" t="n">
        <v>1.9</v>
      </c>
    </row>
    <row r="12" customFormat="false" ht="14.25" hidden="false" customHeight="false" outlineLevel="0" collapsed="false">
      <c r="A12" s="0" t="n">
        <v>10</v>
      </c>
      <c r="B12" s="9" t="n">
        <v>2</v>
      </c>
    </row>
    <row r="13" customFormat="false" ht="14.25" hidden="false" customHeight="false" outlineLevel="0" collapsed="false">
      <c r="A13" s="0" t="n">
        <v>11</v>
      </c>
      <c r="B13" s="9" t="n">
        <v>2.1</v>
      </c>
    </row>
    <row r="14" customFormat="false" ht="14.25" hidden="false" customHeight="false" outlineLevel="0" collapsed="false">
      <c r="A14" s="0" t="n">
        <v>12</v>
      </c>
      <c r="B14" s="9" t="n">
        <v>2.2</v>
      </c>
    </row>
    <row r="15" customFormat="false" ht="14.25" hidden="false" customHeight="false" outlineLevel="0" collapsed="false">
      <c r="A15" s="0" t="n">
        <v>13</v>
      </c>
      <c r="B15" s="9" t="n">
        <v>2.3</v>
      </c>
    </row>
    <row r="16" customFormat="false" ht="14.25" hidden="false" customHeight="false" outlineLevel="0" collapsed="false">
      <c r="A16" s="0" t="n">
        <v>14</v>
      </c>
      <c r="B16" s="9" t="n">
        <v>2.3</v>
      </c>
    </row>
    <row r="17" customFormat="false" ht="14.25" hidden="false" customHeight="false" outlineLevel="0" collapsed="false">
      <c r="A17" s="0" t="n">
        <v>15</v>
      </c>
      <c r="B17" s="9" t="n">
        <v>2.4</v>
      </c>
    </row>
    <row r="18" customFormat="false" ht="14.25" hidden="false" customHeight="false" outlineLevel="0" collapsed="false">
      <c r="A18" s="0" t="n">
        <v>16</v>
      </c>
      <c r="B18" s="9" t="n">
        <v>2.5</v>
      </c>
    </row>
    <row r="19" customFormat="false" ht="14.25" hidden="false" customHeight="false" outlineLevel="0" collapsed="false">
      <c r="A19" s="0" t="n">
        <v>17</v>
      </c>
      <c r="B19" s="9" t="n">
        <v>2.6</v>
      </c>
    </row>
    <row r="20" customFormat="false" ht="14.2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2" min="1" style="0" width="10.66"/>
  </cols>
  <sheetData>
    <row r="1" customFormat="false" ht="14.25" hidden="false" customHeight="false" outlineLevel="0" collapsed="false">
      <c r="A1" s="0" t="s">
        <v>14</v>
      </c>
      <c r="B1" s="0" t="s">
        <v>15</v>
      </c>
    </row>
    <row r="2" customFormat="false" ht="14.25" hidden="false" customHeight="false" outlineLevel="0" collapsed="false">
      <c r="A2" s="0" t="n">
        <v>0</v>
      </c>
      <c r="B2" s="48" t="n">
        <v>1</v>
      </c>
    </row>
    <row r="3" customFormat="false" ht="14.25" hidden="false" customHeight="false" outlineLevel="0" collapsed="false">
      <c r="A3" s="0" t="n">
        <v>0.5</v>
      </c>
      <c r="B3" s="48" t="n">
        <v>1.1</v>
      </c>
    </row>
    <row r="4" customFormat="false" ht="14.25" hidden="false" customHeight="false" outlineLevel="0" collapsed="false">
      <c r="A4" s="0" t="n">
        <v>1</v>
      </c>
      <c r="B4" s="48" t="n">
        <v>1.2</v>
      </c>
    </row>
    <row r="5" customFormat="false" ht="14.25" hidden="false" customHeight="false" outlineLevel="0" collapsed="false">
      <c r="A5" s="0" t="n">
        <v>1.5</v>
      </c>
      <c r="B5" s="48" t="n">
        <v>1.3</v>
      </c>
    </row>
    <row r="6" customFormat="false" ht="14.25" hidden="false" customHeight="false" outlineLevel="0" collapsed="false">
      <c r="A6" s="0" t="n">
        <v>2</v>
      </c>
      <c r="B6" s="48" t="n">
        <v>1.3</v>
      </c>
    </row>
    <row r="7" customFormat="false" ht="14.25" hidden="false" customHeight="false" outlineLevel="0" collapsed="false">
      <c r="A7" s="0" t="n">
        <v>2.5</v>
      </c>
      <c r="B7" s="48" t="n">
        <v>1.4</v>
      </c>
    </row>
    <row r="8" customFormat="false" ht="14.25" hidden="false" customHeight="false" outlineLevel="0" collapsed="false">
      <c r="A8" s="0" t="n">
        <v>3</v>
      </c>
      <c r="B8" s="48" t="n">
        <v>1.5</v>
      </c>
    </row>
    <row r="9" customFormat="false" ht="14.25" hidden="false" customHeight="false" outlineLevel="0" collapsed="false">
      <c r="A9" s="0" t="n">
        <v>3.5</v>
      </c>
      <c r="B9" s="48" t="n">
        <v>1.6</v>
      </c>
    </row>
    <row r="10" customFormat="false" ht="14.25" hidden="false" customHeight="false" outlineLevel="0" collapsed="false">
      <c r="A10" s="0" t="n">
        <v>4</v>
      </c>
      <c r="B10" s="48" t="n">
        <v>1.7</v>
      </c>
    </row>
    <row r="11" customFormat="false" ht="14.25" hidden="false" customHeight="false" outlineLevel="0" collapsed="false">
      <c r="A11" s="0" t="n">
        <v>4.5</v>
      </c>
      <c r="B11" s="48" t="n">
        <v>1.8</v>
      </c>
    </row>
    <row r="12" customFormat="false" ht="14.25" hidden="false" customHeight="false" outlineLevel="0" collapsed="false">
      <c r="A12" s="0" t="n">
        <v>5</v>
      </c>
      <c r="B12" s="48" t="n">
        <v>1.8</v>
      </c>
    </row>
    <row r="13" customFormat="false" ht="14.25" hidden="false" customHeight="false" outlineLevel="0" collapsed="false">
      <c r="A13" s="0" t="n">
        <v>5.5</v>
      </c>
      <c r="B13" s="48" t="n">
        <v>1.9</v>
      </c>
    </row>
    <row r="14" customFormat="false" ht="14.25" hidden="false" customHeight="false" outlineLevel="0" collapsed="false">
      <c r="A14" s="0" t="n">
        <v>6</v>
      </c>
      <c r="B14" s="48" t="n">
        <v>2</v>
      </c>
    </row>
    <row r="15" customFormat="false" ht="14.25" hidden="false" customHeight="false" outlineLevel="0" collapsed="false">
      <c r="A15" s="0" t="n">
        <v>6.5</v>
      </c>
      <c r="B15" s="48" t="n">
        <v>2.1</v>
      </c>
    </row>
    <row r="16" customFormat="false" ht="14.25" hidden="false" customHeight="false" outlineLevel="0" collapsed="false">
      <c r="A16" s="0" t="n">
        <v>7</v>
      </c>
      <c r="B16" s="48" t="n">
        <v>2.2</v>
      </c>
    </row>
    <row r="17" customFormat="false" ht="14.25" hidden="false" customHeight="false" outlineLevel="0" collapsed="false">
      <c r="A17" s="0" t="n">
        <v>7.5</v>
      </c>
      <c r="B17" s="48" t="n">
        <v>2.3</v>
      </c>
    </row>
    <row r="18" customFormat="false" ht="14.25" hidden="false" customHeight="false" outlineLevel="0" collapsed="false">
      <c r="A18" s="0" t="n">
        <v>8</v>
      </c>
      <c r="B18" s="48" t="n">
        <v>2.3</v>
      </c>
    </row>
    <row r="19" customFormat="false" ht="14.25" hidden="false" customHeight="false" outlineLevel="0" collapsed="false">
      <c r="A19" s="0" t="n">
        <v>8.5</v>
      </c>
      <c r="B19" s="48" t="n">
        <v>2.4</v>
      </c>
    </row>
    <row r="20" customFormat="false" ht="14.25" hidden="false" customHeight="false" outlineLevel="0" collapsed="false">
      <c r="A20" s="0" t="n">
        <v>9</v>
      </c>
      <c r="B20" s="48" t="n">
        <v>2.5</v>
      </c>
    </row>
    <row r="21" customFormat="false" ht="15.75" hidden="false" customHeight="true" outlineLevel="0" collapsed="false">
      <c r="A21" s="0" t="n">
        <v>9.5</v>
      </c>
      <c r="B21" s="48" t="n">
        <v>2.6</v>
      </c>
    </row>
    <row r="22" customFormat="false" ht="15.75" hidden="false" customHeight="true" outlineLevel="0" collapsed="false">
      <c r="A22" s="0" t="n">
        <v>10</v>
      </c>
      <c r="B22" s="48" t="n">
        <v>2.7</v>
      </c>
    </row>
    <row r="23" customFormat="false" ht="15.75" hidden="false" customHeight="true" outlineLevel="0" collapsed="false">
      <c r="A23" s="0" t="n">
        <v>10.5</v>
      </c>
      <c r="B23" s="48" t="n">
        <v>2.8</v>
      </c>
    </row>
    <row r="24" customFormat="false" ht="15.75" hidden="false" customHeight="true" outlineLevel="0" collapsed="false">
      <c r="A24" s="0" t="n">
        <v>11</v>
      </c>
      <c r="B24" s="48" t="n">
        <v>2.8</v>
      </c>
    </row>
    <row r="25" customFormat="false" ht="15.75" hidden="false" customHeight="true" outlineLevel="0" collapsed="false">
      <c r="A25" s="0" t="n">
        <v>11.5</v>
      </c>
      <c r="B25" s="48" t="n">
        <v>2.9</v>
      </c>
    </row>
    <row r="26" customFormat="false" ht="15.75" hidden="false" customHeight="true" outlineLevel="0" collapsed="false">
      <c r="A26" s="0" t="n">
        <v>12</v>
      </c>
      <c r="B26" s="48" t="n">
        <v>3</v>
      </c>
    </row>
    <row r="27" customFormat="false" ht="15.75" hidden="false" customHeight="true" outlineLevel="0" collapsed="false">
      <c r="A27" s="0" t="n">
        <v>12.5</v>
      </c>
      <c r="B27" s="48" t="n">
        <v>3.1</v>
      </c>
    </row>
    <row r="28" customFormat="false" ht="15.75" hidden="false" customHeight="true" outlineLevel="0" collapsed="false">
      <c r="A28" s="0" t="n">
        <v>13</v>
      </c>
      <c r="B28" s="48" t="n">
        <v>3.2</v>
      </c>
    </row>
    <row r="29" customFormat="false" ht="15.75" hidden="false" customHeight="true" outlineLevel="0" collapsed="false">
      <c r="A29" s="0" t="n">
        <v>13.5</v>
      </c>
      <c r="B29" s="48" t="n">
        <v>3.3</v>
      </c>
    </row>
    <row r="30" customFormat="false" ht="15.75" hidden="false" customHeight="true" outlineLevel="0" collapsed="false">
      <c r="A30" s="0" t="n">
        <v>14</v>
      </c>
      <c r="B30" s="48" t="n">
        <v>3.3</v>
      </c>
    </row>
    <row r="31" customFormat="false" ht="15.75" hidden="false" customHeight="true" outlineLevel="0" collapsed="false">
      <c r="A31" s="0" t="n">
        <v>14.5</v>
      </c>
      <c r="B31" s="48" t="n">
        <v>3.4</v>
      </c>
    </row>
    <row r="32" customFormat="false" ht="15.75" hidden="false" customHeight="true" outlineLevel="0" collapsed="false">
      <c r="A32" s="0" t="n">
        <v>15</v>
      </c>
      <c r="B32" s="48" t="n">
        <v>3.5</v>
      </c>
    </row>
    <row r="33" customFormat="false" ht="15.75" hidden="false" customHeight="true" outlineLevel="0" collapsed="false">
      <c r="A33" s="0" t="n">
        <v>15.5</v>
      </c>
      <c r="B33" s="48" t="n">
        <v>3.6</v>
      </c>
    </row>
    <row r="34" customFormat="false" ht="15.75" hidden="false" customHeight="true" outlineLevel="0" collapsed="false">
      <c r="A34" s="0" t="n">
        <v>16</v>
      </c>
      <c r="B34" s="48" t="n">
        <v>3.7</v>
      </c>
    </row>
    <row r="35" customFormat="false" ht="15.75" hidden="false" customHeight="true" outlineLevel="0" collapsed="false">
      <c r="A35" s="0" t="n">
        <v>16.5</v>
      </c>
      <c r="B35" s="48" t="n">
        <v>3.8</v>
      </c>
    </row>
    <row r="36" customFormat="false" ht="15.75" hidden="false" customHeight="true" outlineLevel="0" collapsed="false">
      <c r="A36" s="0" t="n">
        <v>17</v>
      </c>
      <c r="B36" s="48" t="n">
        <v>3.8</v>
      </c>
    </row>
    <row r="37" customFormat="false" ht="15.75" hidden="false" customHeight="true" outlineLevel="0" collapsed="false">
      <c r="A37" s="0" t="n">
        <v>17.5</v>
      </c>
      <c r="B37" s="48" t="n">
        <v>3.9</v>
      </c>
    </row>
    <row r="38" customFormat="false" ht="15.75" hidden="false" customHeight="true" outlineLevel="0" collapsed="false">
      <c r="A38" s="0" t="n">
        <v>18</v>
      </c>
      <c r="B38" s="48" t="n">
        <v>4</v>
      </c>
    </row>
    <row r="39" customFormat="false" ht="15.75" hidden="false" customHeight="true" outlineLevel="0" collapsed="false">
      <c r="A39" s="0" t="n">
        <v>18.5</v>
      </c>
      <c r="B39" s="48" t="n">
        <v>4.1</v>
      </c>
    </row>
    <row r="40" customFormat="false" ht="15.75" hidden="false" customHeight="true" outlineLevel="0" collapsed="false">
      <c r="A40" s="0" t="n">
        <v>19</v>
      </c>
      <c r="B40" s="48" t="n">
        <v>4.3</v>
      </c>
    </row>
    <row r="41" customFormat="false" ht="15.75" hidden="false" customHeight="true" outlineLevel="0" collapsed="false">
      <c r="A41" s="0" t="n">
        <v>19.5</v>
      </c>
      <c r="B41" s="48" t="n">
        <v>4.4</v>
      </c>
    </row>
    <row r="42" customFormat="false" ht="15.75" hidden="false" customHeight="true" outlineLevel="0" collapsed="false">
      <c r="A42" s="0" t="n">
        <v>20</v>
      </c>
      <c r="B42" s="48" t="n">
        <v>4.5</v>
      </c>
    </row>
    <row r="43" customFormat="false" ht="15.75" hidden="false" customHeight="true" outlineLevel="0" collapsed="false">
      <c r="A43" s="0" t="n">
        <v>20.5</v>
      </c>
      <c r="B43" s="48" t="n">
        <v>4.6</v>
      </c>
    </row>
    <row r="44" customFormat="false" ht="15.75" hidden="false" customHeight="true" outlineLevel="0" collapsed="false">
      <c r="A44" s="0" t="n">
        <v>21</v>
      </c>
      <c r="B44" s="48" t="n">
        <v>4.8</v>
      </c>
    </row>
    <row r="45" customFormat="false" ht="15.75" hidden="false" customHeight="true" outlineLevel="0" collapsed="false">
      <c r="A45" s="0" t="n">
        <v>21.5</v>
      </c>
      <c r="B45" s="48" t="n">
        <v>4.9</v>
      </c>
    </row>
    <row r="46" customFormat="false" ht="15.75" hidden="false" customHeight="true" outlineLevel="0" collapsed="false">
      <c r="A46" s="0" t="n">
        <v>22</v>
      </c>
      <c r="B46" s="48" t="n">
        <v>5</v>
      </c>
    </row>
    <row r="47" customFormat="false" ht="15.75" hidden="false" customHeight="true" outlineLevel="0" collapsed="false">
      <c r="A47" s="0" t="n">
        <v>22.5</v>
      </c>
      <c r="B47" s="48" t="n">
        <v>5.1</v>
      </c>
    </row>
    <row r="48" customFormat="false" ht="15.75" hidden="false" customHeight="true" outlineLevel="0" collapsed="false">
      <c r="A48" s="0" t="n">
        <v>23</v>
      </c>
      <c r="B48" s="48" t="n">
        <v>5.3</v>
      </c>
    </row>
    <row r="49" customFormat="false" ht="15.75" hidden="false" customHeight="true" outlineLevel="0" collapsed="false">
      <c r="A49" s="0" t="n">
        <v>23.5</v>
      </c>
      <c r="B49" s="48" t="n">
        <v>5.4</v>
      </c>
    </row>
    <row r="50" customFormat="false" ht="15.75" hidden="false" customHeight="true" outlineLevel="0" collapsed="false">
      <c r="A50" s="0" t="n">
        <v>24</v>
      </c>
      <c r="B50" s="48" t="n">
        <v>5.5</v>
      </c>
    </row>
    <row r="51" customFormat="false" ht="15.75" hidden="false" customHeight="true" outlineLevel="0" collapsed="false">
      <c r="A51" s="0" t="n">
        <v>24.5</v>
      </c>
      <c r="B51" s="48" t="n">
        <v>5.6</v>
      </c>
    </row>
    <row r="52" customFormat="false" ht="15.75" hidden="false" customHeight="true" outlineLevel="0" collapsed="false">
      <c r="A52" s="0" t="n">
        <v>25</v>
      </c>
      <c r="B52" s="48" t="n">
        <v>5.8</v>
      </c>
    </row>
    <row r="53" customFormat="false" ht="15.75" hidden="false" customHeight="true" outlineLevel="0" collapsed="false">
      <c r="A53" s="0" t="n">
        <v>25.5</v>
      </c>
      <c r="B53" s="48" t="n">
        <v>5.9</v>
      </c>
    </row>
    <row r="54" customFormat="false" ht="15.75" hidden="false" customHeight="true" outlineLevel="0" collapsed="false">
      <c r="A54" s="0" t="n">
        <v>26</v>
      </c>
      <c r="B54" s="48" t="n">
        <v>6</v>
      </c>
    </row>
    <row r="55" customFormat="false" ht="15.75" hidden="false" customHeight="true" outlineLevel="0" collapsed="false">
      <c r="A55" s="0" t="n">
        <v>26.5</v>
      </c>
      <c r="B55" s="48" t="n">
        <v>6.1</v>
      </c>
    </row>
    <row r="56" customFormat="false" ht="15.75" hidden="false" customHeight="true" outlineLevel="0" collapsed="false">
      <c r="A56" s="0" t="n">
        <v>27</v>
      </c>
      <c r="B56" s="48" t="n">
        <v>6.3</v>
      </c>
    </row>
    <row r="57" customFormat="false" ht="15.75" hidden="false" customHeight="true" outlineLevel="0" collapsed="false">
      <c r="A57" s="0" t="n">
        <v>27.5</v>
      </c>
      <c r="B57" s="48" t="n">
        <v>6.4</v>
      </c>
    </row>
    <row r="58" customFormat="false" ht="15.75" hidden="false" customHeight="true" outlineLevel="0" collapsed="false">
      <c r="A58" s="0" t="n">
        <v>28</v>
      </c>
      <c r="B58" s="48" t="n">
        <v>6.5</v>
      </c>
    </row>
    <row r="59" customFormat="false" ht="15.75" hidden="false" customHeight="true" outlineLevel="0" collapsed="false">
      <c r="A59" s="0" t="n">
        <v>28.5</v>
      </c>
      <c r="B59" s="48" t="n">
        <v>6.6</v>
      </c>
    </row>
    <row r="60" customFormat="false" ht="15.75" hidden="false" customHeight="true" outlineLevel="0" collapsed="false">
      <c r="A60" s="0" t="n">
        <v>29</v>
      </c>
      <c r="B60" s="48" t="n">
        <v>6.8</v>
      </c>
    </row>
    <row r="61" customFormat="false" ht="15.75" hidden="false" customHeight="true" outlineLevel="0" collapsed="false">
      <c r="A61" s="0" t="n">
        <v>29.5</v>
      </c>
      <c r="B61" s="48" t="n">
        <v>6.9</v>
      </c>
    </row>
    <row r="62" customFormat="false" ht="15.75" hidden="false" customHeight="true" outlineLevel="0" collapsed="false">
      <c r="A62" s="0" t="n">
        <v>30</v>
      </c>
      <c r="B62" s="48"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6"/>
  </cols>
  <sheetData>
    <row r="1" customFormat="false" ht="14.25" hidden="false" customHeight="true" outlineLevel="0" collapsed="false">
      <c r="A1" s="49" t="s">
        <v>95</v>
      </c>
      <c r="B1" s="50" t="s">
        <v>14</v>
      </c>
      <c r="C1" s="51"/>
      <c r="D1" s="51"/>
      <c r="E1" s="52"/>
    </row>
    <row r="2" customFormat="false" ht="43.5" hidden="false" customHeight="false" outlineLevel="0" collapsed="false">
      <c r="A2" s="49"/>
      <c r="B2" s="53" t="s">
        <v>10</v>
      </c>
      <c r="C2" s="54" t="s">
        <v>11</v>
      </c>
      <c r="D2" s="54" t="s">
        <v>96</v>
      </c>
      <c r="E2" s="55" t="s">
        <v>13</v>
      </c>
    </row>
    <row r="3" customFormat="false" ht="29.25" hidden="false" customHeight="false" outlineLevel="0" collapsed="false">
      <c r="A3" s="56" t="s">
        <v>97</v>
      </c>
      <c r="B3" s="57" t="n">
        <v>4</v>
      </c>
      <c r="C3" s="57" t="n">
        <v>3</v>
      </c>
      <c r="D3" s="57" t="n">
        <v>2</v>
      </c>
      <c r="E3" s="57" t="n">
        <v>0</v>
      </c>
    </row>
    <row r="4" customFormat="false" ht="15" hidden="false" customHeight="false" outlineLevel="0" collapsed="false">
      <c r="A4" s="56"/>
      <c r="B4" s="57"/>
      <c r="C4" s="57"/>
      <c r="D4" s="57"/>
      <c r="E4" s="57"/>
    </row>
    <row r="5" customFormat="false" ht="15" hidden="false" customHeight="false" outlineLevel="0" collapsed="false">
      <c r="A5" s="56"/>
      <c r="B5" s="57"/>
      <c r="C5" s="57"/>
      <c r="D5" s="57"/>
      <c r="E5" s="5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dc:description/>
  <dc:language>es-CL</dc:language>
  <cp:lastModifiedBy/>
  <dcterms:modified xsi:type="dcterms:W3CDTF">2024-09-09T20:19:02Z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