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</sheets>
  <definedNames/>
  <calcPr/>
  <extLst>
    <ext uri="GoogleSheetsCustomDataVersion2">
      <go:sheetsCustomData xmlns:go="http://customooxmlschemas.google.com/" r:id="rId5" roundtripDataChecksum="h1m/dYzHnRVVXIfHAnU6PLbihiHx7psw4Ld8GRXZDkE="/>
    </ext>
  </extLst>
</workbook>
</file>

<file path=xl/sharedStrings.xml><?xml version="1.0" encoding="utf-8"?>
<sst xmlns="http://schemas.openxmlformats.org/spreadsheetml/2006/main" count="90" uniqueCount="76">
  <si>
    <t>EDT- Planilla Estructura de Descomposición de Tareas</t>
  </si>
  <si>
    <t>SIGLA</t>
  </si>
  <si>
    <t>ROL</t>
  </si>
  <si>
    <t>NOMBRE</t>
  </si>
  <si>
    <t>COSTO x HORA</t>
  </si>
  <si>
    <t>ACTIVIDADES</t>
  </si>
  <si>
    <t>PO</t>
  </si>
  <si>
    <t>PRODUCT OWNER</t>
  </si>
  <si>
    <t>Christian Lazcano</t>
  </si>
  <si>
    <t>FASE 1: DEFINICIÓN DEL PROYECTO</t>
  </si>
  <si>
    <t>Días</t>
  </si>
  <si>
    <t>SM</t>
  </si>
  <si>
    <t>SDEV1</t>
  </si>
  <si>
    <t>SDEV2</t>
  </si>
  <si>
    <t>SCRUM MASTER/DESARROLLADOR BACKEND</t>
  </si>
  <si>
    <t>Damian Alburquenque</t>
  </si>
  <si>
    <t xml:space="preserve">Inicio </t>
  </si>
  <si>
    <t>SCRUM DEVELOPER 1 (DBA/DESARROLLADOR BACKEND)</t>
  </si>
  <si>
    <t>Alonso Leiva</t>
  </si>
  <si>
    <t>Project Charter</t>
  </si>
  <si>
    <t>SCRUM DEVELOPER 2 (DESARROLLADOR FRONT END/TESTER QA)</t>
  </si>
  <si>
    <t>Kevin Godoy</t>
  </si>
  <si>
    <t>Definición requerimientos de alto nivel</t>
  </si>
  <si>
    <t>Definición de alcance y EDT</t>
  </si>
  <si>
    <t>Matriz RACI</t>
  </si>
  <si>
    <t>COSTO POR FASE</t>
  </si>
  <si>
    <t>Roadmap</t>
  </si>
  <si>
    <t>Identificación de riesgos</t>
  </si>
  <si>
    <t>FASE 2: DESARROLLO DEL PROYECTO</t>
  </si>
  <si>
    <t>Product Backlog Priorizado</t>
  </si>
  <si>
    <t>FASE 3: PRESENTACIÓN DEL PROYECTO</t>
  </si>
  <si>
    <t>Diseño</t>
  </si>
  <si>
    <t>Total HH por Fase</t>
  </si>
  <si>
    <t>Diseño modelamientos 4+1</t>
  </si>
  <si>
    <t>Diseño inicial vistas del sistema</t>
  </si>
  <si>
    <t>COSTO POR COMPONENTE CODIFICACIÓN</t>
  </si>
  <si>
    <t>Documento de arquitectura de software</t>
  </si>
  <si>
    <t>AUTENTICACIÓN Y GESTIÓN DE USUARIOS</t>
  </si>
  <si>
    <t>GESTIÓN DE INVENTARIO</t>
  </si>
  <si>
    <t>Preparación herramientas de desarrollo e implementación</t>
  </si>
  <si>
    <t>ESCANEO DE PRODUCTOS</t>
  </si>
  <si>
    <t>PROGRAMACIÓN DE COMPONENTES</t>
  </si>
  <si>
    <t>CARRITO DE COMPRAS</t>
  </si>
  <si>
    <t>Autenticación y gestión de usuarios</t>
  </si>
  <si>
    <t>PROCESO DE PAGO</t>
  </si>
  <si>
    <t>Registro de usuarios</t>
  </si>
  <si>
    <t>GESTIÓN DE REPORTES</t>
  </si>
  <si>
    <t>Inicio de sesión</t>
  </si>
  <si>
    <t>TOTAL DESARROLLO</t>
  </si>
  <si>
    <t>Recuperación de contraseña</t>
  </si>
  <si>
    <t>Gestión de inventario</t>
  </si>
  <si>
    <t>Crud de categorías</t>
  </si>
  <si>
    <t>Crud de productos</t>
  </si>
  <si>
    <t>Carga de datos mediante CSV</t>
  </si>
  <si>
    <t>Escaneo de productos</t>
  </si>
  <si>
    <t>Integración API Escaneo</t>
  </si>
  <si>
    <t>Vista funcional escaneo</t>
  </si>
  <si>
    <t>Detalle del producto al escanear</t>
  </si>
  <si>
    <t>Carrito de compras</t>
  </si>
  <si>
    <t>Visualizar carrito de compras</t>
  </si>
  <si>
    <t>Modificar carrito de compras</t>
  </si>
  <si>
    <t>Implementación realtime en carritos</t>
  </si>
  <si>
    <t>Proceso de pago</t>
  </si>
  <si>
    <t>Integración método de pago WebPay</t>
  </si>
  <si>
    <t>Generación de compra y voucher</t>
  </si>
  <si>
    <t>Implementación escaneo de voucher</t>
  </si>
  <si>
    <t>Gestión de reportes</t>
  </si>
  <si>
    <t>Creación de reportes en base a ventas</t>
  </si>
  <si>
    <t>Exportación de reportes</t>
  </si>
  <si>
    <t>Pruebas de integración</t>
  </si>
  <si>
    <t>Paso a producción</t>
  </si>
  <si>
    <t>Marcha blanca</t>
  </si>
  <si>
    <t>Informe final del proyecto</t>
  </si>
  <si>
    <t>Retrospectiva del proyecto</t>
  </si>
  <si>
    <t>Lecciones aprendidas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</si>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</sst>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&quot;$&quot;* #,##0_ ;_ &quot;$&quot;* \-#,##0_ ;_ &quot;$&quot;* &quot;-&quot;_ ;_ @_ "/>
    <numFmt numFmtId="165" formatCode="&quot;$&quot;#,##0"/>
  </numFmts>
  <fonts count="19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b/>
      <sz val="20.0"/>
      <color theme="1"/>
      <name val="Calibri"/>
    </font>
    <font/>
    <font>
      <b/>
      <sz val="11.0"/>
      <color theme="0"/>
      <name val="Calibri"/>
    </font>
    <font>
      <b/>
      <sz val="14.0"/>
      <color theme="0"/>
      <name val="Arial"/>
    </font>
    <font>
      <b/>
      <sz val="14.0"/>
      <color rgb="FFFF0000"/>
      <name val="Arial"/>
    </font>
    <font>
      <b/>
      <sz val="14.0"/>
      <color rgb="FFFFFFFF"/>
      <name val="Arial"/>
    </font>
    <font>
      <b/>
      <sz val="11.0"/>
      <color rgb="FFFFFFFF"/>
      <name val="Arial"/>
    </font>
    <font>
      <b/>
      <sz val="11.0"/>
      <color theme="0"/>
      <name val="Arial"/>
    </font>
    <font>
      <b/>
      <color theme="1"/>
      <name val="Arial"/>
    </font>
    <font>
      <color theme="1"/>
      <name val="Arial"/>
    </font>
    <font>
      <b/>
      <sz val="11.0"/>
      <color rgb="FFFFFFFF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color rgb="FFFFFFFF"/>
      <name val="Fjalla One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7F7F7F"/>
        <bgColor rgb="FF7F7F7F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</fills>
  <borders count="8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left"/>
    </xf>
    <xf borderId="3" fillId="0" fontId="4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4" fillId="3" fontId="5" numFmtId="0" xfId="0" applyAlignment="1" applyBorder="1" applyFill="1" applyFont="1">
      <alignment shrinkToFit="0" wrapText="1"/>
    </xf>
    <xf borderId="4" fillId="4" fontId="6" numFmtId="0" xfId="0" applyBorder="1" applyFill="1" applyFont="1"/>
    <xf borderId="4" fillId="4" fontId="7" numFmtId="0" xfId="0" applyAlignment="1" applyBorder="1" applyFont="1">
      <alignment horizontal="center"/>
    </xf>
    <xf borderId="5" fillId="4" fontId="8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4" fillId="2" fontId="1" numFmtId="0" xfId="0" applyAlignment="1" applyBorder="1" applyFont="1">
      <alignment readingOrder="0"/>
    </xf>
    <xf borderId="4" fillId="2" fontId="1" numFmtId="164" xfId="0" applyAlignment="1" applyBorder="1" applyFont="1" applyNumberFormat="1">
      <alignment readingOrder="0"/>
    </xf>
    <xf borderId="4" fillId="3" fontId="9" numFmtId="0" xfId="0" applyAlignment="1" applyBorder="1" applyFont="1">
      <alignment readingOrder="0"/>
    </xf>
    <xf borderId="4" fillId="3" fontId="10" numFmtId="0" xfId="0" applyAlignment="1" applyBorder="1" applyFont="1">
      <alignment horizontal="center"/>
    </xf>
    <xf borderId="4" fillId="3" fontId="9" numFmtId="0" xfId="0" applyAlignment="1" applyBorder="1" applyFont="1">
      <alignment horizontal="center" readingOrder="0"/>
    </xf>
    <xf borderId="4" fillId="5" fontId="11" numFmtId="0" xfId="0" applyAlignment="1" applyBorder="1" applyFill="1" applyFont="1">
      <alignment readingOrder="0"/>
    </xf>
    <xf borderId="4" fillId="0" fontId="12" numFmtId="0" xfId="0" applyAlignment="1" applyBorder="1" applyFont="1">
      <alignment readingOrder="0"/>
    </xf>
    <xf borderId="4" fillId="0" fontId="12" numFmtId="0" xfId="0" applyBorder="1" applyFont="1"/>
    <xf borderId="5" fillId="3" fontId="13" numFmtId="0" xfId="0" applyAlignment="1" applyBorder="1" applyFont="1">
      <alignment horizontal="left" readingOrder="0"/>
    </xf>
    <xf borderId="4" fillId="2" fontId="14" numFmtId="0" xfId="0" applyAlignment="1" applyBorder="1" applyFont="1">
      <alignment readingOrder="0"/>
    </xf>
    <xf borderId="4" fillId="2" fontId="1" numFmtId="164" xfId="0" applyBorder="1" applyFont="1" applyNumberFormat="1"/>
    <xf borderId="4" fillId="2" fontId="14" numFmtId="0" xfId="0" applyAlignment="1" applyBorder="1" applyFont="1">
      <alignment horizontal="left" readingOrder="0" vertical="center"/>
    </xf>
    <xf borderId="4" fillId="5" fontId="11" numFmtId="0" xfId="0" applyBorder="1" applyFont="1"/>
    <xf borderId="4" fillId="6" fontId="15" numFmtId="0" xfId="0" applyBorder="1" applyFill="1" applyFont="1"/>
    <xf borderId="4" fillId="2" fontId="15" numFmtId="164" xfId="0" applyBorder="1" applyFont="1" applyNumberFormat="1"/>
    <xf borderId="4" fillId="0" fontId="12" numFmtId="0" xfId="0" applyAlignment="1" applyBorder="1" applyFont="1">
      <alignment horizontal="left" readingOrder="0"/>
    </xf>
    <xf borderId="4" fillId="0" fontId="16" numFmtId="0" xfId="0" applyAlignment="1" applyBorder="1" applyFont="1">
      <alignment readingOrder="0"/>
    </xf>
    <xf borderId="4" fillId="0" fontId="17" numFmtId="165" xfId="0" applyBorder="1" applyFont="1" applyNumberFormat="1"/>
    <xf borderId="4" fillId="7" fontId="11" numFmtId="0" xfId="0" applyAlignment="1" applyBorder="1" applyFill="1" applyFont="1">
      <alignment readingOrder="0"/>
    </xf>
    <xf borderId="4" fillId="7" fontId="11" numFmtId="0" xfId="0" applyBorder="1" applyFont="1"/>
    <xf borderId="4" fillId="5" fontId="12" numFmtId="0" xfId="0" applyBorder="1" applyFont="1"/>
    <xf borderId="4" fillId="6" fontId="15" numFmtId="0" xfId="0" applyAlignment="1" applyBorder="1" applyFont="1">
      <alignment readingOrder="0"/>
    </xf>
    <xf borderId="4" fillId="0" fontId="16" numFmtId="165" xfId="0" applyBorder="1" applyFont="1" applyNumberFormat="1"/>
    <xf borderId="4" fillId="8" fontId="18" numFmtId="0" xfId="0" applyAlignment="1" applyBorder="1" applyFill="1" applyFont="1">
      <alignment readingOrder="0"/>
    </xf>
    <xf borderId="4" fillId="8" fontId="1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4.86"/>
    <col customWidth="1" min="7" max="7" width="6.71"/>
    <col customWidth="1" min="8" max="8" width="56.57"/>
    <col customWidth="1" min="9" max="9" width="20.29"/>
  </cols>
  <sheetData>
    <row r="1">
      <c r="A1" s="1"/>
      <c r="B1" s="2"/>
      <c r="C1" s="3"/>
      <c r="D1" s="3"/>
      <c r="E1" s="3"/>
    </row>
    <row r="2">
      <c r="A2" s="4" t="s">
        <v>0</v>
      </c>
      <c r="B2" s="5"/>
      <c r="C2" s="5"/>
      <c r="D2" s="5"/>
      <c r="E2" s="5"/>
    </row>
    <row r="3">
      <c r="B3" s="6"/>
      <c r="C3" s="7"/>
      <c r="D3" s="7"/>
      <c r="E3" s="7"/>
      <c r="G3" s="8" t="s">
        <v>1</v>
      </c>
      <c r="H3" s="8" t="s">
        <v>2</v>
      </c>
      <c r="I3" s="8" t="s">
        <v>3</v>
      </c>
      <c r="J3" s="8" t="s">
        <v>4</v>
      </c>
    </row>
    <row r="4">
      <c r="A4" s="9" t="s">
        <v>5</v>
      </c>
      <c r="B4" s="10"/>
      <c r="C4" s="11"/>
      <c r="D4" s="12"/>
      <c r="E4" s="13"/>
      <c r="G4" s="14" t="s">
        <v>6</v>
      </c>
      <c r="H4" s="14" t="s">
        <v>7</v>
      </c>
      <c r="I4" s="14" t="s">
        <v>8</v>
      </c>
      <c r="J4" s="15">
        <v>13231.0</v>
      </c>
    </row>
    <row r="5">
      <c r="A5" s="16" t="s">
        <v>9</v>
      </c>
      <c r="B5" s="17" t="s">
        <v>10</v>
      </c>
      <c r="C5" s="18" t="s">
        <v>11</v>
      </c>
      <c r="D5" s="18" t="s">
        <v>12</v>
      </c>
      <c r="E5" s="18" t="s">
        <v>13</v>
      </c>
      <c r="G5" s="14" t="s">
        <v>11</v>
      </c>
      <c r="H5" s="14" t="s">
        <v>14</v>
      </c>
      <c r="I5" s="14" t="s">
        <v>15</v>
      </c>
      <c r="J5" s="15">
        <v>12154.0</v>
      </c>
    </row>
    <row r="6">
      <c r="A6" s="19" t="s">
        <v>16</v>
      </c>
      <c r="B6" s="19">
        <f>SUM(B7:B13)</f>
        <v>10</v>
      </c>
      <c r="C6" s="19"/>
      <c r="D6" s="19"/>
      <c r="E6" s="19"/>
      <c r="G6" s="14" t="s">
        <v>12</v>
      </c>
      <c r="H6" s="14" t="s">
        <v>17</v>
      </c>
      <c r="I6" s="14" t="s">
        <v>18</v>
      </c>
      <c r="J6" s="15">
        <v>9375.0</v>
      </c>
    </row>
    <row r="7">
      <c r="A7" s="20" t="s">
        <v>19</v>
      </c>
      <c r="B7" s="20">
        <v>2.0</v>
      </c>
      <c r="C7" s="20">
        <v>2.0</v>
      </c>
      <c r="D7" s="20">
        <v>1.0</v>
      </c>
      <c r="E7" s="20">
        <v>1.0</v>
      </c>
      <c r="G7" s="14" t="s">
        <v>13</v>
      </c>
      <c r="H7" s="14" t="s">
        <v>20</v>
      </c>
      <c r="I7" s="14" t="s">
        <v>21</v>
      </c>
      <c r="J7" s="15">
        <v>9375.0</v>
      </c>
    </row>
    <row r="8">
      <c r="A8" s="20" t="s">
        <v>22</v>
      </c>
      <c r="B8" s="20">
        <v>1.0</v>
      </c>
      <c r="C8" s="20">
        <v>1.0</v>
      </c>
      <c r="D8" s="20"/>
      <c r="E8" s="20"/>
    </row>
    <row r="9">
      <c r="A9" s="20" t="s">
        <v>23</v>
      </c>
      <c r="B9" s="20">
        <v>2.0</v>
      </c>
      <c r="C9" s="20">
        <v>2.0</v>
      </c>
      <c r="D9" s="20">
        <v>2.0</v>
      </c>
      <c r="E9" s="20">
        <v>2.0</v>
      </c>
    </row>
    <row r="10">
      <c r="A10" s="20" t="s">
        <v>24</v>
      </c>
      <c r="B10" s="20">
        <v>1.0</v>
      </c>
      <c r="C10" s="20">
        <v>2.0</v>
      </c>
      <c r="D10" s="20">
        <v>2.0</v>
      </c>
      <c r="E10" s="21"/>
      <c r="H10" s="22" t="s">
        <v>25</v>
      </c>
      <c r="I10" s="13"/>
    </row>
    <row r="11">
      <c r="A11" s="20" t="s">
        <v>26</v>
      </c>
      <c r="B11" s="20">
        <v>1.0</v>
      </c>
      <c r="C11" s="20">
        <v>1.0</v>
      </c>
      <c r="D11" s="20">
        <v>1.0</v>
      </c>
      <c r="E11" s="20">
        <v>1.0</v>
      </c>
      <c r="H11" s="23" t="s">
        <v>9</v>
      </c>
      <c r="I11" s="24">
        <f>SUM(C7:C17)*J5+SUM(D7:D17)*J6+SUM(E7:E17)*J7</f>
        <v>540301</v>
      </c>
    </row>
    <row r="12">
      <c r="A12" s="20" t="s">
        <v>27</v>
      </c>
      <c r="B12" s="20">
        <v>1.0</v>
      </c>
      <c r="C12" s="20">
        <v>1.0</v>
      </c>
      <c r="D12" s="20">
        <v>1.0</v>
      </c>
      <c r="E12" s="20">
        <v>1.0</v>
      </c>
      <c r="H12" s="23" t="s">
        <v>28</v>
      </c>
      <c r="I12" s="24">
        <f>SUM(C20)*J5+SUM(D20)*J6+SUM(E20)*J7</f>
        <v>3633480</v>
      </c>
    </row>
    <row r="13">
      <c r="A13" s="20" t="s">
        <v>29</v>
      </c>
      <c r="B13" s="20">
        <v>2.0</v>
      </c>
      <c r="C13" s="20">
        <v>2.0</v>
      </c>
      <c r="D13" s="20">
        <v>2.0</v>
      </c>
      <c r="E13" s="20">
        <v>2.0</v>
      </c>
      <c r="H13" s="25" t="s">
        <v>30</v>
      </c>
      <c r="I13" s="24">
        <f>SUM(C45:C50)*J5+SUM(D45:D50)*J6</f>
        <v>203136</v>
      </c>
    </row>
    <row r="14">
      <c r="A14" s="19" t="s">
        <v>31</v>
      </c>
      <c r="B14" s="26">
        <f>SUM(B15:B17)</f>
        <v>9</v>
      </c>
      <c r="C14" s="26"/>
      <c r="D14" s="26"/>
      <c r="E14" s="26"/>
      <c r="H14" s="27" t="s">
        <v>32</v>
      </c>
      <c r="I14" s="28">
        <f>SUM(I11:I13)</f>
        <v>4376917</v>
      </c>
    </row>
    <row r="15">
      <c r="A15" s="29" t="s">
        <v>33</v>
      </c>
      <c r="B15" s="20">
        <v>3.0</v>
      </c>
      <c r="C15" s="20">
        <v>4.0</v>
      </c>
      <c r="D15" s="20">
        <v>2.0</v>
      </c>
      <c r="E15" s="20">
        <v>2.0</v>
      </c>
    </row>
    <row r="16">
      <c r="A16" s="29" t="s">
        <v>34</v>
      </c>
      <c r="B16" s="20">
        <v>4.0</v>
      </c>
      <c r="C16" s="20">
        <v>1.0</v>
      </c>
      <c r="D16" s="20">
        <v>1.0</v>
      </c>
      <c r="E16" s="20">
        <v>8.0</v>
      </c>
      <c r="H16" s="22" t="s">
        <v>35</v>
      </c>
      <c r="I16" s="13"/>
    </row>
    <row r="17">
      <c r="A17" s="29" t="s">
        <v>36</v>
      </c>
      <c r="B17" s="20">
        <v>2.0</v>
      </c>
      <c r="C17" s="20">
        <v>3.0</v>
      </c>
      <c r="D17" s="20">
        <v>2.0</v>
      </c>
      <c r="E17" s="20">
        <v>2.0</v>
      </c>
      <c r="H17" s="30" t="s">
        <v>37</v>
      </c>
      <c r="I17" s="31">
        <f>SUM(C22:C24)*J5+SUM(D22:D24)*J6+SUM(E22:E24)*J7</f>
        <v>745848</v>
      </c>
    </row>
    <row r="18">
      <c r="A18" s="16" t="s">
        <v>28</v>
      </c>
      <c r="B18" s="17" t="s">
        <v>10</v>
      </c>
      <c r="C18" s="18" t="s">
        <v>11</v>
      </c>
      <c r="D18" s="18" t="s">
        <v>12</v>
      </c>
      <c r="E18" s="18" t="s">
        <v>13</v>
      </c>
      <c r="H18" s="30" t="s">
        <v>38</v>
      </c>
      <c r="I18" s="31">
        <f>SUM(C26:C28)*J5+SUM(D26:D28)*J5+SUM(E26:E28)*J7</f>
        <v>318080</v>
      </c>
    </row>
    <row r="19">
      <c r="A19" s="20" t="s">
        <v>39</v>
      </c>
      <c r="B19" s="20">
        <v>1.0</v>
      </c>
      <c r="C19" s="20">
        <v>1.0</v>
      </c>
      <c r="D19" s="21"/>
      <c r="E19" s="21"/>
      <c r="H19" s="30" t="s">
        <v>40</v>
      </c>
      <c r="I19" s="31">
        <f>SUM(C30:C32)*J5+SUM(D30:D32)*J6+SUM(E30:E32)*J7</f>
        <v>768750</v>
      </c>
    </row>
    <row r="20">
      <c r="A20" s="32" t="s">
        <v>41</v>
      </c>
      <c r="B20" s="33">
        <f>SUM(B21,B25,B29,B33,B37,B41,)</f>
        <v>55</v>
      </c>
      <c r="C20" s="32">
        <f t="shared" ref="C20:E20" si="1">SUM(C21:C43)</f>
        <v>120</v>
      </c>
      <c r="D20" s="33">
        <f t="shared" si="1"/>
        <v>116</v>
      </c>
      <c r="E20" s="33">
        <f t="shared" si="1"/>
        <v>116</v>
      </c>
      <c r="H20" s="30" t="s">
        <v>42</v>
      </c>
      <c r="I20" s="31">
        <f>SUM(C34:C36)*J5+SUM(D34:D36)*J6+SUM(E34:E36)*J7</f>
        <v>602812</v>
      </c>
    </row>
    <row r="21">
      <c r="A21" s="19" t="s">
        <v>43</v>
      </c>
      <c r="B21" s="26">
        <f>SUM(B22:B24)</f>
        <v>12</v>
      </c>
      <c r="C21" s="34"/>
      <c r="D21" s="34"/>
      <c r="E21" s="34"/>
      <c r="H21" s="30" t="s">
        <v>44</v>
      </c>
      <c r="I21" s="31">
        <f>SUM(C38:C40)*J5+SUM(D38:D40)*J6+SUM(E38:E40)*J7</f>
        <v>868794</v>
      </c>
    </row>
    <row r="22">
      <c r="A22" s="20" t="s">
        <v>45</v>
      </c>
      <c r="B22" s="20">
        <v>3.0</v>
      </c>
      <c r="C22" s="20">
        <v>12.0</v>
      </c>
      <c r="D22" s="20">
        <v>4.0</v>
      </c>
      <c r="E22" s="20">
        <v>8.0</v>
      </c>
      <c r="H22" s="30" t="s">
        <v>46</v>
      </c>
      <c r="I22" s="31">
        <f>SUM(C42:C43)*J5+SUM(D42:D43)*J6+SUM(E42:E43)*J7</f>
        <v>329196</v>
      </c>
    </row>
    <row r="23">
      <c r="A23" s="20" t="s">
        <v>47</v>
      </c>
      <c r="B23" s="20">
        <v>3.0</v>
      </c>
      <c r="C23" s="21"/>
      <c r="D23" s="20">
        <v>8.0</v>
      </c>
      <c r="E23" s="20">
        <v>6.0</v>
      </c>
      <c r="H23" s="35" t="s">
        <v>48</v>
      </c>
      <c r="I23" s="36">
        <f>SUM(I17:I22)</f>
        <v>3633480</v>
      </c>
    </row>
    <row r="24">
      <c r="A24" s="20" t="s">
        <v>49</v>
      </c>
      <c r="B24" s="20">
        <v>6.0</v>
      </c>
      <c r="C24" s="21"/>
      <c r="D24" s="20">
        <v>28.0</v>
      </c>
      <c r="E24" s="20">
        <v>10.0</v>
      </c>
    </row>
    <row r="25">
      <c r="A25" s="19" t="s">
        <v>50</v>
      </c>
      <c r="B25" s="19">
        <f>SUM(B26:B28)</f>
        <v>5</v>
      </c>
      <c r="C25" s="26"/>
      <c r="D25" s="26"/>
      <c r="E25" s="26"/>
    </row>
    <row r="26">
      <c r="A26" s="20" t="s">
        <v>51</v>
      </c>
      <c r="B26" s="20">
        <v>2.0</v>
      </c>
      <c r="C26" s="20">
        <v>8.0</v>
      </c>
      <c r="D26" s="21"/>
      <c r="E26" s="20">
        <v>4.0</v>
      </c>
    </row>
    <row r="27">
      <c r="A27" s="20" t="s">
        <v>52</v>
      </c>
      <c r="B27" s="20">
        <v>2.0</v>
      </c>
      <c r="C27" s="20">
        <v>8.0</v>
      </c>
      <c r="D27" s="21"/>
      <c r="E27" s="20">
        <v>4.0</v>
      </c>
    </row>
    <row r="28">
      <c r="A28" s="20" t="s">
        <v>53</v>
      </c>
      <c r="B28" s="20">
        <v>1.0</v>
      </c>
      <c r="C28" s="20">
        <v>4.0</v>
      </c>
      <c r="D28" s="21"/>
      <c r="E28" s="21"/>
    </row>
    <row r="29">
      <c r="A29" s="19" t="s">
        <v>54</v>
      </c>
      <c r="B29" s="26">
        <f>SUM(B30:B32)</f>
        <v>12</v>
      </c>
      <c r="C29" s="26"/>
      <c r="D29" s="26"/>
      <c r="E29" s="26"/>
    </row>
    <row r="30">
      <c r="A30" s="20" t="s">
        <v>55</v>
      </c>
      <c r="B30" s="20">
        <v>1.0</v>
      </c>
      <c r="C30" s="21"/>
      <c r="D30" s="20">
        <v>6.0</v>
      </c>
      <c r="E30" s="21"/>
    </row>
    <row r="31">
      <c r="A31" s="20" t="s">
        <v>56</v>
      </c>
      <c r="B31" s="20">
        <v>7.0</v>
      </c>
      <c r="C31" s="21"/>
      <c r="D31" s="20">
        <v>28.0</v>
      </c>
      <c r="E31" s="20">
        <v>20.0</v>
      </c>
    </row>
    <row r="32">
      <c r="A32" s="20" t="s">
        <v>57</v>
      </c>
      <c r="B32" s="20">
        <v>4.0</v>
      </c>
      <c r="C32" s="21"/>
      <c r="D32" s="20">
        <v>8.0</v>
      </c>
      <c r="E32" s="20">
        <v>20.0</v>
      </c>
    </row>
    <row r="33">
      <c r="A33" s="19" t="s">
        <v>58</v>
      </c>
      <c r="B33" s="26">
        <f>SUM(B34:B36)</f>
        <v>8</v>
      </c>
      <c r="C33" s="26"/>
      <c r="D33" s="26"/>
      <c r="E33" s="26"/>
    </row>
    <row r="34">
      <c r="A34" s="20" t="s">
        <v>59</v>
      </c>
      <c r="B34" s="20">
        <v>3.0</v>
      </c>
      <c r="C34" s="20">
        <v>8.0</v>
      </c>
      <c r="D34" s="21"/>
      <c r="E34" s="20">
        <v>8.0</v>
      </c>
    </row>
    <row r="35">
      <c r="A35" s="20" t="s">
        <v>60</v>
      </c>
      <c r="B35" s="20">
        <v>2.0</v>
      </c>
      <c r="C35" s="20">
        <v>10.0</v>
      </c>
      <c r="D35" s="21"/>
      <c r="E35" s="20">
        <v>6.0</v>
      </c>
    </row>
    <row r="36">
      <c r="A36" s="20" t="s">
        <v>61</v>
      </c>
      <c r="B36" s="20">
        <v>3.0</v>
      </c>
      <c r="C36" s="20">
        <v>10.0</v>
      </c>
      <c r="D36" s="20">
        <v>10.0</v>
      </c>
      <c r="E36" s="20">
        <v>4.0</v>
      </c>
    </row>
    <row r="37">
      <c r="A37" s="19" t="s">
        <v>62</v>
      </c>
      <c r="B37" s="26">
        <f>SUM(B38:B40)</f>
        <v>11</v>
      </c>
      <c r="C37" s="26"/>
      <c r="D37" s="26"/>
      <c r="E37" s="26"/>
    </row>
    <row r="38">
      <c r="A38" s="20" t="s">
        <v>63</v>
      </c>
      <c r="B38" s="20">
        <v>3.0</v>
      </c>
      <c r="C38" s="20">
        <v>12.0</v>
      </c>
      <c r="D38" s="21"/>
      <c r="E38" s="21"/>
    </row>
    <row r="39">
      <c r="A39" s="20" t="s">
        <v>64</v>
      </c>
      <c r="B39" s="20">
        <v>6.0</v>
      </c>
      <c r="C39" s="20">
        <v>24.0</v>
      </c>
      <c r="D39" s="20">
        <v>16.0</v>
      </c>
      <c r="E39" s="20">
        <v>12.0</v>
      </c>
    </row>
    <row r="40">
      <c r="A40" s="20" t="s">
        <v>65</v>
      </c>
      <c r="B40" s="20">
        <v>2.0</v>
      </c>
      <c r="C40" s="21"/>
      <c r="D40" s="20">
        <v>8.0</v>
      </c>
      <c r="E40" s="20">
        <v>10.0</v>
      </c>
    </row>
    <row r="41">
      <c r="A41" s="19" t="s">
        <v>66</v>
      </c>
      <c r="B41" s="26">
        <f>SUM(B42:B43)</f>
        <v>7</v>
      </c>
      <c r="C41" s="26"/>
      <c r="D41" s="26"/>
      <c r="E41" s="26"/>
    </row>
    <row r="42">
      <c r="A42" s="20" t="s">
        <v>67</v>
      </c>
      <c r="B42" s="20">
        <v>5.0</v>
      </c>
      <c r="C42" s="20">
        <v>16.0</v>
      </c>
      <c r="D42" s="21"/>
      <c r="E42" s="20">
        <v>4.0</v>
      </c>
    </row>
    <row r="43">
      <c r="A43" s="20" t="s">
        <v>68</v>
      </c>
      <c r="B43" s="20">
        <v>2.0</v>
      </c>
      <c r="C43" s="20">
        <v>8.0</v>
      </c>
      <c r="D43" s="21"/>
      <c r="E43" s="21"/>
    </row>
    <row r="44">
      <c r="A44" s="16" t="s">
        <v>30</v>
      </c>
      <c r="B44" s="17" t="s">
        <v>10</v>
      </c>
      <c r="C44" s="18" t="s">
        <v>11</v>
      </c>
      <c r="D44" s="18" t="s">
        <v>12</v>
      </c>
      <c r="E44" s="18" t="s">
        <v>13</v>
      </c>
    </row>
    <row r="45">
      <c r="A45" s="20" t="s">
        <v>69</v>
      </c>
      <c r="B45" s="20">
        <v>2.0</v>
      </c>
      <c r="C45" s="20">
        <v>2.0</v>
      </c>
      <c r="D45" s="20">
        <v>2.0</v>
      </c>
      <c r="E45" s="20">
        <v>4.0</v>
      </c>
    </row>
    <row r="46">
      <c r="A46" s="20" t="s">
        <v>70</v>
      </c>
      <c r="B46" s="20">
        <v>2.0</v>
      </c>
      <c r="C46" s="20">
        <v>1.0</v>
      </c>
      <c r="D46" s="20">
        <v>2.0</v>
      </c>
      <c r="E46" s="20">
        <v>2.0</v>
      </c>
    </row>
    <row r="47">
      <c r="A47" s="20" t="s">
        <v>71</v>
      </c>
      <c r="B47" s="20">
        <v>1.0</v>
      </c>
      <c r="C47" s="20">
        <v>1.0</v>
      </c>
      <c r="D47" s="20">
        <v>1.0</v>
      </c>
      <c r="E47" s="20">
        <v>1.0</v>
      </c>
    </row>
    <row r="48">
      <c r="A48" s="20" t="s">
        <v>72</v>
      </c>
      <c r="B48" s="20">
        <v>3.0</v>
      </c>
      <c r="C48" s="20">
        <v>3.0</v>
      </c>
      <c r="D48" s="20">
        <v>3.0</v>
      </c>
      <c r="E48" s="20">
        <v>2.0</v>
      </c>
    </row>
    <row r="49">
      <c r="A49" s="20" t="s">
        <v>73</v>
      </c>
      <c r="B49" s="20">
        <v>1.0</v>
      </c>
      <c r="C49" s="20">
        <v>1.0</v>
      </c>
      <c r="D49" s="20">
        <v>1.0</v>
      </c>
      <c r="E49" s="20">
        <v>1.0</v>
      </c>
    </row>
    <row r="50">
      <c r="A50" s="20" t="s">
        <v>74</v>
      </c>
      <c r="B50" s="20">
        <v>1.0</v>
      </c>
      <c r="C50" s="20">
        <v>1.0</v>
      </c>
      <c r="D50" s="20">
        <v>1.0</v>
      </c>
      <c r="E50" s="20">
        <v>1.0</v>
      </c>
    </row>
    <row r="51">
      <c r="A51" s="37" t="s">
        <v>75</v>
      </c>
      <c r="B51" s="38">
        <f>SUM(B45:B50,B20,B19,B14,B6)</f>
        <v>85</v>
      </c>
      <c r="C51" s="38">
        <f t="shared" ref="C51:E51" si="2">SUM(C45:C50,C20,C19,C6:C17)</f>
        <v>149</v>
      </c>
      <c r="D51" s="38">
        <f t="shared" si="2"/>
        <v>140</v>
      </c>
      <c r="E51" s="38">
        <f t="shared" si="2"/>
        <v>146</v>
      </c>
    </row>
  </sheetData>
  <mergeCells count="4">
    <mergeCell ref="A2:E2"/>
    <mergeCell ref="C4:E4"/>
    <mergeCell ref="H10:I10"/>
    <mergeCell ref="H16:I1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2016-03-23T12:19:20Z</dcterms:created>
  <dc:creator>Duoc</dc:creator>
</cp:coreProperties>
</file>