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M70976476\Desktop\"/>
    </mc:Choice>
  </mc:AlternateContent>
  <bookViews>
    <workbookView xWindow="0" yWindow="0" windowWidth="20490" windowHeight="7755"/>
  </bookViews>
  <sheets>
    <sheet name="Prueba" sheetId="1" r:id="rId1"/>
    <sheet name="CP" sheetId="3" r:id="rId2"/>
    <sheet name="TesterReport" sheetId="5" r:id="rId3"/>
    <sheet name="Reporte" sheetId="4" r:id="rId4"/>
    <sheet name="Reporte2" sheetId="6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1.1_Analyze_RequestComplejoCambio" localSheetId="1">[1]Values!#REF!</definedName>
    <definedName name="_1.1_Analyze_RequestComplejoCambio">#REF!</definedName>
    <definedName name="_1.1_Analyze_RequestComplejoNuevo" localSheetId="1">[1]Values!#REF!</definedName>
    <definedName name="_1.1_Analyze_RequestComplejoNuevo">#REF!</definedName>
    <definedName name="_1.1_Analyze_RequestMedianoCambio" localSheetId="1">[1]Values!#REF!</definedName>
    <definedName name="_1.1_Analyze_RequestMedianoCambio">#REF!</definedName>
    <definedName name="_1.1_Analyze_RequestMedianoNuevo" localSheetId="1">[1]Values!#REF!</definedName>
    <definedName name="_1.1_Analyze_RequestMedianoNuevo">#REF!</definedName>
    <definedName name="_1.1_Analyze_RequestSimpleCambio" localSheetId="1">[1]Values!#REF!</definedName>
    <definedName name="_1.1_Analyze_RequestSimpleCambio">#REF!</definedName>
    <definedName name="_1.1_Analyze_RequestSimpleNuevo" localSheetId="1">[1]Values!#REF!</definedName>
    <definedName name="_1.1_Analyze_RequestSimpleNuevo">#REF!</definedName>
    <definedName name="_1.2_Design_Application_ChangeComplejoCambio" localSheetId="1">[1]Values!#REF!</definedName>
    <definedName name="_1.2_Design_Application_ChangeComplejoCambio">#REF!</definedName>
    <definedName name="_1.2_Design_Application_ChangeComplejoNuevo" localSheetId="1">[1]Values!#REF!</definedName>
    <definedName name="_1.2_Design_Application_ChangeComplejoNuevo">#REF!</definedName>
    <definedName name="_1.2_Design_Application_ChangeMedianoCambio" localSheetId="1">[1]Values!#REF!</definedName>
    <definedName name="_1.2_Design_Application_ChangeMedianoCambio">#REF!</definedName>
    <definedName name="_1.2_Design_Application_ChangeMedianoNuevo" localSheetId="1">[1]Values!#REF!</definedName>
    <definedName name="_1.2_Design_Application_ChangeMedianoNuevo">#REF!</definedName>
    <definedName name="_1.2_Design_Application_ChangeSimpleCambio" localSheetId="1">[1]Values!#REF!</definedName>
    <definedName name="_1.2_Design_Application_ChangeSimpleCambio">#REF!</definedName>
    <definedName name="_1.2_Design_Application_ChangeSimpleNuevo" localSheetId="1">[1]Values!#REF!</definedName>
    <definedName name="_1.2_Design_Application_ChangeSimpleNuevo">#REF!</definedName>
    <definedName name="_1.3_Revise_or_Create_ComponentsComplejoCambio" localSheetId="1">[1]Values!#REF!</definedName>
    <definedName name="_1.3_Revise_or_Create_ComponentsComplejoCambio">#REF!</definedName>
    <definedName name="_1.3_Revise_or_Create_ComponentsComplejoNuevo" localSheetId="1">[1]Values!#REF!</definedName>
    <definedName name="_1.3_Revise_or_Create_ComponentsComplejoNuevo">#REF!</definedName>
    <definedName name="_1.3_Revise_or_Create_ComponentsMedianoCambio" localSheetId="1">[1]Values!#REF!</definedName>
    <definedName name="_1.3_Revise_or_Create_ComponentsMedianoCambio">#REF!</definedName>
    <definedName name="_1.3_Revise_or_Create_ComponentsMedianoNuevo" localSheetId="1">[1]Values!#REF!</definedName>
    <definedName name="_1.3_Revise_or_Create_ComponentsMedianoNuevo">#REF!</definedName>
    <definedName name="_1.3_Revise_or_Create_ComponentsSimpleCambio" localSheetId="1">[1]Values!#REF!</definedName>
    <definedName name="_1.3_Revise_or_Create_ComponentsSimpleCambio">#REF!</definedName>
    <definedName name="_1.3_Revise_or_Create_ComponentsSimpleNuevo" localSheetId="1">[1]Values!#REF!</definedName>
    <definedName name="_1.3_Revise_or_Create_ComponentsSimpleNuevo">#REF!</definedName>
    <definedName name="_1.4_Test_ComponentComplejoCambio" localSheetId="1">[1]Values!#REF!</definedName>
    <definedName name="_1.4_Test_ComponentComplejoCambio">#REF!</definedName>
    <definedName name="_1.4_Test_ComponentComplejoNuevo" localSheetId="1">[1]Values!#REF!</definedName>
    <definedName name="_1.4_Test_ComponentComplejoNuevo">#REF!</definedName>
    <definedName name="_1.4_Test_ComponentMedianoCambio" localSheetId="1">[1]Values!#REF!</definedName>
    <definedName name="_1.4_Test_ComponentMedianoCambio">#REF!</definedName>
    <definedName name="_1.4_Test_ComponentMedianoNuevo" localSheetId="1">[1]Values!#REF!</definedName>
    <definedName name="_1.4_Test_ComponentMedianoNuevo">#REF!</definedName>
    <definedName name="_1.4_Test_ComponentSimpleCambio" localSheetId="1">[1]Values!#REF!</definedName>
    <definedName name="_1.4_Test_ComponentSimpleCambio">#REF!</definedName>
    <definedName name="_1.4_Test_ComponentSimpleNuevo" localSheetId="1">[1]Values!#REF!</definedName>
    <definedName name="_1.4_Test_ComponentSimpleNuevo">#REF!</definedName>
    <definedName name="_1.5_Verify_Documentation_PackageComplejoCambio" localSheetId="1">[1]Values!#REF!</definedName>
    <definedName name="_1.5_Verify_Documentation_PackageComplejoCambio">#REF!</definedName>
    <definedName name="_1.5_Verify_Documentation_PackageComplejoNuevo" localSheetId="1">[1]Values!#REF!</definedName>
    <definedName name="_1.5_Verify_Documentation_PackageComplejoNuevo">#REF!</definedName>
    <definedName name="_1.5_Verify_Documentation_PackageMedianoCambio" localSheetId="1">[1]Values!#REF!</definedName>
    <definedName name="_1.5_Verify_Documentation_PackageMedianoCambio">#REF!</definedName>
    <definedName name="_1.5_Verify_Documentation_PackageMedianoNuevo" localSheetId="1">[1]Values!#REF!</definedName>
    <definedName name="_1.5_Verify_Documentation_PackageMedianoNuevo">#REF!</definedName>
    <definedName name="_1.5_Verify_Documentation_PackageSimpleCambio" localSheetId="1">[1]Values!#REF!</definedName>
    <definedName name="_1.5_Verify_Documentation_PackageSimpleCambio">#REF!</definedName>
    <definedName name="_1.5_Verify_Documentation_PackageSimpleNuevo" localSheetId="1">[1]Values!#REF!</definedName>
    <definedName name="_1.5_Verify_Documentation_PackageSimpleNuevo">#REF!</definedName>
    <definedName name="_1.6_Create_Implementation_PlanComplejoCambio" localSheetId="1">[1]Values!#REF!</definedName>
    <definedName name="_1.6_Create_Implementation_PlanComplejoCambio">#REF!</definedName>
    <definedName name="_1.6_Create_Implementation_PlanComplejoNuevo" localSheetId="1">[1]Values!#REF!</definedName>
    <definedName name="_1.6_Create_Implementation_PlanComplejoNuevo">#REF!</definedName>
    <definedName name="_1.6_Create_Implementation_PlanMedianoCambio" localSheetId="1">[1]Values!#REF!</definedName>
    <definedName name="_1.6_Create_Implementation_PlanMedianoCambio">#REF!</definedName>
    <definedName name="_1.6_Create_Implementation_PlanMedianoNuevo" localSheetId="1">[1]Values!#REF!</definedName>
    <definedName name="_1.6_Create_Implementation_PlanMedianoNuevo">#REF!</definedName>
    <definedName name="_1.6_Create_Implementation_PlanSimpleCambio" localSheetId="1">[1]Values!#REF!</definedName>
    <definedName name="_1.6_Create_Implementation_PlanSimpleCambio">#REF!</definedName>
    <definedName name="_1.6_Create_Implementation_PlanSimpleNuevo" localSheetId="1">[1]Values!#REF!</definedName>
    <definedName name="_1.6_Create_Implementation_PlanSimpleNuevo">#REF!</definedName>
    <definedName name="_2.1_Package_Application_ComponentsComplejoCambio" localSheetId="1">[1]Values!#REF!</definedName>
    <definedName name="_2.1_Package_Application_ComponentsComplejoCambio">#REF!</definedName>
    <definedName name="_2.1_Package_Application_ComponentsComplejoNuevo" localSheetId="1">[1]Values!#REF!</definedName>
    <definedName name="_2.1_Package_Application_ComponentsComplejoNuevo">#REF!</definedName>
    <definedName name="_2.1_Package_Application_ComponentsMedianoCambio" localSheetId="1">[1]Values!#REF!</definedName>
    <definedName name="_2.1_Package_Application_ComponentsMedianoCambio">#REF!</definedName>
    <definedName name="_2.1_Package_Application_ComponentsMedianoNuevo" localSheetId="1">[1]Values!#REF!</definedName>
    <definedName name="_2.1_Package_Application_ComponentsMedianoNuevo">#REF!</definedName>
    <definedName name="_2.1_Package_Application_ComponentsSimpleCambio" localSheetId="1">[1]Values!#REF!</definedName>
    <definedName name="_2.1_Package_Application_ComponentsSimpleCambio">#REF!</definedName>
    <definedName name="_2.1_Package_Application_ComponentsSimpleNuevo" localSheetId="1">[1]Values!#REF!</definedName>
    <definedName name="_2.1_Package_Application_ComponentsSimpleNuevo">#REF!</definedName>
    <definedName name="_2.2_Coordinate_Formal_Acceptance_TestingComplejoCambio" localSheetId="1">[1]Values!#REF!</definedName>
    <definedName name="_2.2_Coordinate_Formal_Acceptance_TestingComplejoCambio">#REF!</definedName>
    <definedName name="_2.2_Coordinate_Formal_Acceptance_TestingComplejoNuevo" localSheetId="1">[1]Values!#REF!</definedName>
    <definedName name="_2.2_Coordinate_Formal_Acceptance_TestingComplejoNuevo">#REF!</definedName>
    <definedName name="_2.2_Coordinate_Formal_Acceptance_TestingMedianoCambio" localSheetId="1">[1]Values!#REF!</definedName>
    <definedName name="_2.2_Coordinate_Formal_Acceptance_TestingMedianoCambio">#REF!</definedName>
    <definedName name="_2.2_Coordinate_Formal_Acceptance_TestingMedianoNuevo" localSheetId="1">[1]Values!#REF!</definedName>
    <definedName name="_2.2_Coordinate_Formal_Acceptance_TestingMedianoNuevo">#REF!</definedName>
    <definedName name="_2.2_Coordinate_Formal_Acceptance_TestingSimpleCambio" localSheetId="1">[1]Values!#REF!</definedName>
    <definedName name="_2.2_Coordinate_Formal_Acceptance_TestingSimpleCambio">#REF!</definedName>
    <definedName name="_2.2_Coordinate_Formal_Acceptance_TestingSimpleNuevo" localSheetId="1">[1]Values!#REF!</definedName>
    <definedName name="_2.2_Coordinate_Formal_Acceptance_TestingSimpleNuevo">#REF!</definedName>
    <definedName name="_2.3_Obtaing_Client_Sign_OffComplejoCambio" localSheetId="1">[1]Values!#REF!</definedName>
    <definedName name="_2.3_Obtaing_Client_Sign_OffComplejoCambio">#REF!</definedName>
    <definedName name="_2.3_Obtaing_Client_Sign_OffComplejoNuevo" localSheetId="1">[1]Values!#REF!</definedName>
    <definedName name="_2.3_Obtaing_Client_Sign_OffComplejoNuevo">#REF!</definedName>
    <definedName name="_2.3_Obtaing_Client_Sign_OffMedianoCambio" localSheetId="1">[1]Values!#REF!</definedName>
    <definedName name="_2.3_Obtaing_Client_Sign_OffMedianoCambio">#REF!</definedName>
    <definedName name="_2.3_Obtaing_Client_Sign_OffMedianoNuevo" localSheetId="1">[1]Values!#REF!</definedName>
    <definedName name="_2.3_Obtaing_Client_Sign_OffMedianoNuevo">#REF!</definedName>
    <definedName name="_2.3_Obtaing_Client_Sign_OffSimpleCambio" localSheetId="1">[1]Values!#REF!</definedName>
    <definedName name="_2.3_Obtaing_Client_Sign_OffSimpleCambio">#REF!</definedName>
    <definedName name="_2.3_Obtaing_Client_Sign_OffSimpleNuevo" localSheetId="1">[1]Values!#REF!</definedName>
    <definedName name="_2.3_Obtaing_Client_Sign_OffSimpleNuevo">#REF!</definedName>
    <definedName name="_2.4_Make_Application_AvailableComplejoCambio" localSheetId="1">[1]Values!#REF!</definedName>
    <definedName name="_2.4_Make_Application_AvailableComplejoCambio">#REF!</definedName>
    <definedName name="_2.4_Make_Application_AvailableComplejoNuevo" localSheetId="1">[1]Values!#REF!</definedName>
    <definedName name="_2.4_Make_Application_AvailableComplejoNuevo">#REF!</definedName>
    <definedName name="_2.4_Make_Application_AvailableMedianoCambio" localSheetId="1">[1]Values!#REF!</definedName>
    <definedName name="_2.4_Make_Application_AvailableMedianoCambio">#REF!</definedName>
    <definedName name="_2.4_Make_Application_AvailableMedianoNuevo" localSheetId="1">[1]Values!#REF!</definedName>
    <definedName name="_2.4_Make_Application_AvailableMedianoNuevo">#REF!</definedName>
    <definedName name="_2.4_Make_Application_AvailableSimpleCambio" localSheetId="1">[1]Values!#REF!</definedName>
    <definedName name="_2.4_Make_Application_AvailableSimpleCambio">#REF!</definedName>
    <definedName name="_2.4_Make_Application_AvailableSimpleNuevo" localSheetId="1">[1]Values!#REF!</definedName>
    <definedName name="_2.4_Make_Application_AvailableSimpleNuevo">#REF!</definedName>
    <definedName name="_xlnm._FilterDatabase" localSheetId="1" hidden="1">CP!$A$1:$XES$4</definedName>
    <definedName name="a">[2]Values!$C$6</definedName>
    <definedName name="A11_AR" localSheetId="1">[1]Values!$C$4</definedName>
    <definedName name="A11_AR">#REF!</definedName>
    <definedName name="A12_DAC" localSheetId="1">[1]Values!$C$5</definedName>
    <definedName name="A12_DAC">#REF!</definedName>
    <definedName name="A13_RCC" localSheetId="1">[1]Values!$C$6</definedName>
    <definedName name="A13_RCC">#REF!</definedName>
    <definedName name="A14_TC" localSheetId="1">[1]Values!$C$7</definedName>
    <definedName name="A14_TC">#REF!</definedName>
    <definedName name="A15_VDP" localSheetId="1">[1]Values!$C$8</definedName>
    <definedName name="A15_VDP">#REF!</definedName>
    <definedName name="A16_CIP" localSheetId="1">[1]Values!$C$9</definedName>
    <definedName name="A16_CIP">#REF!</definedName>
    <definedName name="A21_PAC" localSheetId="1">[1]Values!$C$10</definedName>
    <definedName name="A21_PAC">#REF!</definedName>
    <definedName name="A22_CFAT" localSheetId="1">[1]Values!#REF!</definedName>
    <definedName name="A22_CFAT">#REF!</definedName>
    <definedName name="A23_OCSO" localSheetId="1">[1]Values!#REF!</definedName>
    <definedName name="A23_OCSO">#REF!</definedName>
    <definedName name="A24_MAA" localSheetId="1">[1]Values!#REF!</definedName>
    <definedName name="A24_MAA">#REF!</definedName>
    <definedName name="Activities" localSheetId="1">[1]Values!$C$4:$C$10</definedName>
    <definedName name="Activities">[3]Values!$C$4:$C$10</definedName>
    <definedName name="Activities_Indice" localSheetId="1">[1]Values!$C$4:$E$10</definedName>
    <definedName name="Activities_Indice">#REF!</definedName>
    <definedName name="AplicaSi">#REF!</definedName>
    <definedName name="Detalle_Complejidad" localSheetId="1">#REF!</definedName>
    <definedName name="Detalle_Complejidad">#REF!</definedName>
    <definedName name="Estados">[4]CP!$XEY$2:$XEY$7</definedName>
    <definedName name="lista">#REF!</definedName>
    <definedName name="lista_de_funciones" localSheetId="1">[1]Values!#REF!</definedName>
    <definedName name="lista_de_funciones">#REF!</definedName>
    <definedName name="O11_AR" localSheetId="1">[1]Values!$C$16:$C$25</definedName>
    <definedName name="O11_AR">[3]Values!$C$16:$C$25</definedName>
    <definedName name="O12_DAC" localSheetId="1">[1]Values!$C$26:$C$35</definedName>
    <definedName name="O12_DAC">[3]Values!$C$26:$C$35</definedName>
    <definedName name="O13_RCC" localSheetId="1">[1]Values!$C$36:$C$45</definedName>
    <definedName name="O13_RCC">[3]Values!$C$36:$C$45</definedName>
    <definedName name="O14_TC" localSheetId="1">[1]Values!$C$46:$C$60</definedName>
    <definedName name="O14_TC">[3]Values!$C$46:$C$60</definedName>
    <definedName name="O15_VDP" localSheetId="1">[1]Values!$C$61:$C$70</definedName>
    <definedName name="O15_VDP">[3]Values!$C$61:$C$70</definedName>
    <definedName name="O16_CIP" localSheetId="1">[1]Values!$C$71:$C$85</definedName>
    <definedName name="O16_CIP">[3]Values!$C$71:$C$85</definedName>
    <definedName name="O21_PAC" localSheetId="1">[1]Values!$C$86:$C$91</definedName>
    <definedName name="O21_PAC">[3]Values!$C$86:$C$91</definedName>
    <definedName name="O22_CFAT" localSheetId="1">[1]Values!#REF!</definedName>
    <definedName name="O22_CFAT">#REF!</definedName>
    <definedName name="O23_OCSO" localSheetId="1">[1]Values!#REF!</definedName>
    <definedName name="O23_OCSO">#REF!</definedName>
    <definedName name="O24_MAA" localSheetId="1">[1]Values!#REF!</definedName>
    <definedName name="O24_MAA">#REF!</definedName>
    <definedName name="Param_Parametrizaciones" localSheetId="1">[1]Param!$B$7:$H$101</definedName>
    <definedName name="Param_Parametrizaciones">[5]Param!$B$7:$H$101</definedName>
    <definedName name="Recursos" localSheetId="1">[1]Values!#REF!</definedName>
    <definedName name="Recursos">#REF!</definedName>
    <definedName name="Recursos_Coeficiente" localSheetId="1">[1]Values!#REF!</definedName>
    <definedName name="Recursos_Coeficiente">#REF!</definedName>
    <definedName name="V_Cambio" localSheetId="1">[1]Values!#REF!</definedName>
    <definedName name="V_Cambio">#REF!</definedName>
    <definedName name="V_Complejo">#REF!</definedName>
    <definedName name="V_Mediano">#REF!</definedName>
    <definedName name="V_Nuevo" localSheetId="1">[1]Values!#REF!</definedName>
    <definedName name="V_Nuevo">#REF!</definedName>
    <definedName name="V_Simple">#REF!</definedName>
    <definedName name="Values_Complejidad" localSheetId="1">[1]Values!$C$11:$C$13</definedName>
    <definedName name="Values_Complejidad">#REF!</definedName>
    <definedName name="Values_Existencia" localSheetId="1">[1]Values!#REF!</definedName>
    <definedName name="Values_Existencia">#REF!</definedName>
    <definedName name="Values_Vacio" localSheetId="1">[1]Values!#REF!</definedName>
    <definedName name="Values_Vaci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13" i="1"/>
  <c r="E12" i="1"/>
  <c r="J8" i="1"/>
  <c r="H8" i="1"/>
  <c r="I8" i="1"/>
  <c r="F8" i="1"/>
  <c r="G12" i="1" l="1"/>
  <c r="G13" i="1" s="1"/>
  <c r="H13" i="1" s="1"/>
  <c r="I13" i="1" s="1"/>
  <c r="L13" i="1" s="1"/>
  <c r="M13" i="1" s="1"/>
  <c r="F12" i="1"/>
  <c r="J13" i="1" l="1"/>
  <c r="K13" i="1" s="1"/>
  <c r="E8" i="1"/>
  <c r="E13" i="1"/>
  <c r="H12" i="1" l="1"/>
  <c r="M8" i="1" l="1"/>
  <c r="K8" i="1"/>
  <c r="O8" i="1" s="1"/>
  <c r="N8" i="1" l="1"/>
  <c r="P8" i="1" s="1"/>
  <c r="I12" i="1" l="1"/>
  <c r="J12" i="1" s="1"/>
  <c r="K12" i="1" s="1"/>
  <c r="L12" i="1" l="1"/>
  <c r="M12" i="1" s="1"/>
  <c r="Q8" i="1" l="1"/>
</calcChain>
</file>

<file path=xl/comments1.xml><?xml version="1.0" encoding="utf-8"?>
<comments xmlns="http://schemas.openxmlformats.org/spreadsheetml/2006/main">
  <authors>
    <author>VICTOR ANTHONY ALVAREZ MUÑOZ</author>
  </authors>
  <commentList>
    <comment ref="P7" authorId="0" shapeId="0">
      <text>
        <r>
          <rPr>
            <b/>
            <sz val="9"/>
            <color indexed="81"/>
            <rFont val="Tahoma"/>
            <family val="2"/>
          </rPr>
          <t xml:space="preserve">Verde:
</t>
        </r>
        <r>
          <rPr>
            <sz val="9"/>
            <color indexed="81"/>
            <rFont val="Tahoma"/>
            <family val="2"/>
          </rPr>
          <t xml:space="preserve">%Desfase &gt;= 0%
</t>
        </r>
        <r>
          <rPr>
            <b/>
            <sz val="9"/>
            <color indexed="81"/>
            <rFont val="Tahoma"/>
            <family val="2"/>
          </rPr>
          <t xml:space="preserve">
Amarillo:
</t>
        </r>
        <r>
          <rPr>
            <sz val="9"/>
            <color indexed="81"/>
            <rFont val="Tahoma"/>
            <family val="2"/>
          </rPr>
          <t xml:space="preserve">%Desfase &gt; 0% y #Defectos &gt; 2
</t>
        </r>
        <r>
          <rPr>
            <b/>
            <sz val="9"/>
            <color indexed="81"/>
            <rFont val="Tahoma"/>
            <family val="2"/>
          </rPr>
          <t xml:space="preserve">Rojo
</t>
        </r>
        <r>
          <rPr>
            <sz val="9"/>
            <color indexed="81"/>
            <rFont val="Tahoma"/>
            <family val="2"/>
          </rPr>
          <t>%Desfase &lt; 0%</t>
        </r>
      </text>
    </comment>
  </commentList>
</comments>
</file>

<file path=xl/sharedStrings.xml><?xml version="1.0" encoding="utf-8"?>
<sst xmlns="http://schemas.openxmlformats.org/spreadsheetml/2006/main" count="206" uniqueCount="115">
  <si>
    <t>Dias</t>
  </si>
  <si>
    <t>%Pass Rate</t>
  </si>
  <si>
    <t>Defectos</t>
  </si>
  <si>
    <t>%Avance Planeado</t>
  </si>
  <si>
    <t>% Desfase</t>
  </si>
  <si>
    <t>CP
EJECUTADOS</t>
  </si>
  <si>
    <t>CP
EJECUTADOS
ACUMULADOS</t>
  </si>
  <si>
    <t>TC
PLANIFICADOS</t>
  </si>
  <si>
    <t>TC
PLANIFICADOS
ACUMULADOS</t>
  </si>
  <si>
    <t>CP
OK</t>
  </si>
  <si>
    <t>CP
OK
ACUMULADOS</t>
  </si>
  <si>
    <t>TOTAL</t>
  </si>
  <si>
    <t>BUENO</t>
  </si>
  <si>
    <t>91% - 100%</t>
  </si>
  <si>
    <t>86% - 90%</t>
  </si>
  <si>
    <t>MEDIO</t>
  </si>
  <si>
    <t>OPTIMO</t>
  </si>
  <si>
    <t>0% - 85%</t>
  </si>
  <si>
    <t>CP
FALLIDOS
ACUMULADOS</t>
  </si>
  <si>
    <t>%Avance 
Real</t>
  </si>
  <si>
    <t>TC 
Ejecutados</t>
  </si>
  <si>
    <t xml:space="preserve">TC 
Planeados </t>
  </si>
  <si>
    <t>TC 
OK</t>
  </si>
  <si>
    <t>TC 
Fallidos</t>
  </si>
  <si>
    <t>TC 
Bloqueado</t>
  </si>
  <si>
    <t>TC
En proceso</t>
  </si>
  <si>
    <t>TC
N/A</t>
  </si>
  <si>
    <t>TC
Pendientes de
 ejecutar</t>
  </si>
  <si>
    <t>CICLO</t>
  </si>
  <si>
    <t>Estado</t>
  </si>
  <si>
    <t>Nro</t>
  </si>
  <si>
    <t>REQ ID</t>
  </si>
  <si>
    <t>Scenairos Name</t>
  </si>
  <si>
    <t>Test cases ID</t>
  </si>
  <si>
    <t>Test Case Title</t>
  </si>
  <si>
    <t>Complexity</t>
  </si>
  <si>
    <t>Tester Ejecutor</t>
  </si>
  <si>
    <t>ESTADO</t>
  </si>
  <si>
    <t>ID Defecto asociado</t>
  </si>
  <si>
    <t>Fecha de Ejecución</t>
  </si>
  <si>
    <t>COMENTARIO</t>
  </si>
  <si>
    <t>OK</t>
  </si>
  <si>
    <t>Fallido</t>
  </si>
  <si>
    <t>FECHA
Inicio Ejec.</t>
  </si>
  <si>
    <t>CP
FALLIDOS/BLOQUEADO</t>
  </si>
  <si>
    <t>Retest</t>
  </si>
  <si>
    <t>Bloqueado</t>
  </si>
  <si>
    <t>En Proceso</t>
  </si>
  <si>
    <t>Acuerdo</t>
  </si>
  <si>
    <t>NOMBRE REQ</t>
  </si>
  <si>
    <t>Test case # 2</t>
  </si>
  <si>
    <t>Test case # 3</t>
  </si>
  <si>
    <t>Test case # 6</t>
  </si>
  <si>
    <t>Test case # 7</t>
  </si>
  <si>
    <t>Test case # 8</t>
  </si>
  <si>
    <t>Test case # 9</t>
  </si>
  <si>
    <t>Test case # 1</t>
  </si>
  <si>
    <t>Test case # 4</t>
  </si>
  <si>
    <t>Test case # 5</t>
  </si>
  <si>
    <t>AMBIENTE</t>
  </si>
  <si>
    <t>Scenario ID2</t>
  </si>
  <si>
    <t>COMENTARIOS 2</t>
  </si>
  <si>
    <t>Scenarios # 1</t>
  </si>
  <si>
    <t>Brigitte Ortiz</t>
  </si>
  <si>
    <t>RF01</t>
  </si>
  <si>
    <t>Low</t>
  </si>
  <si>
    <t>Tienda Virtual</t>
  </si>
  <si>
    <t>Crear cuenta cliente</t>
  </si>
  <si>
    <t>Validar carrito de compras</t>
  </si>
  <si>
    <t>Realizar pago</t>
  </si>
  <si>
    <t>Validar historial de compras</t>
  </si>
  <si>
    <t>Clientes podrán comprar los productos mediante una plataforma virtual</t>
  </si>
  <si>
    <t>08/05 Se realizo ejecucion de prueba</t>
  </si>
  <si>
    <t>Crear cuenta cliente con correo ya registrado</t>
  </si>
  <si>
    <t>07/05 Se realizo ejecucion de prueba</t>
  </si>
  <si>
    <t>Validar realizar cambio de direccion</t>
  </si>
  <si>
    <t>Validar olvide contraseña para usuario registrado</t>
  </si>
  <si>
    <t>Validar olvide contraseña para usuario no registrado</t>
  </si>
  <si>
    <t>Validar cambio de contraseña</t>
  </si>
  <si>
    <r>
      <t>Summary Report</t>
    </r>
    <r>
      <rPr>
        <sz val="11"/>
        <color theme="1"/>
        <rFont val="Calibri"/>
        <family val="2"/>
        <scheme val="minor"/>
      </rPr>
      <t>(Test Execution vs. Tester Report)</t>
    </r>
  </si>
  <si>
    <t>Tester</t>
  </si>
  <si>
    <t>Passed (Count)</t>
  </si>
  <si>
    <t>Failed (Count)</t>
  </si>
  <si>
    <t>Blocked (Count)</t>
  </si>
  <si>
    <t>Not Tested (Count)</t>
  </si>
  <si>
    <t>Not Applicable (Count)</t>
  </si>
  <si>
    <t>Defects (Count)</t>
  </si>
  <si>
    <r>
      <t>Detailed Report</t>
    </r>
    <r>
      <rPr>
        <sz val="11"/>
        <color theme="1"/>
        <rFont val="Calibri"/>
        <family val="2"/>
        <scheme val="minor"/>
      </rPr>
      <t>(Test Execution vs. Tester Report)</t>
    </r>
  </si>
  <si>
    <t>Unassigned</t>
  </si>
  <si>
    <t>Run ID</t>
  </si>
  <si>
    <t>Test Case</t>
  </si>
  <si>
    <t>Test Plan</t>
  </si>
  <si>
    <t>Test Cycle</t>
  </si>
  <si>
    <t>Result</t>
  </si>
  <si>
    <t>TR11105</t>
  </si>
  <si>
    <t>CC-11776: Crear cuenta cliente</t>
  </si>
  <si>
    <t>CC-11785: CHOUCAIR_TESTING_REPORTE</t>
  </si>
  <si>
    <t>Ciclo 1</t>
  </si>
  <si>
    <t>Passed</t>
  </si>
  <si>
    <t>TR11106</t>
  </si>
  <si>
    <t>CC-11777: Validar carrito de compras</t>
  </si>
  <si>
    <t>TR11107</t>
  </si>
  <si>
    <t>CC-11778: Realizar pago</t>
  </si>
  <si>
    <t>TR11108</t>
  </si>
  <si>
    <t>CC-11779: Validar historial de compras</t>
  </si>
  <si>
    <t>TR11109</t>
  </si>
  <si>
    <t>CC-11780: Crear cuenta cliente con correo ya registrado</t>
  </si>
  <si>
    <t>TR11110</t>
  </si>
  <si>
    <t>CC-11781: Validar realizar cambio de direccion</t>
  </si>
  <si>
    <t>TR11111</t>
  </si>
  <si>
    <t>CC-11782: Validar cambio de contraseï¿½a</t>
  </si>
  <si>
    <t>TR11112</t>
  </si>
  <si>
    <t>CC-11783: Validar olvide contraseï¿½a para usuario registrado</t>
  </si>
  <si>
    <t>TR11113</t>
  </si>
  <si>
    <t>CC-11784: Validar olvide contraseï¿½a para usuario no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</si>
</sst>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_ ;\-#,##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rgb="FF00B050"/>
        <bgColor indexed="62"/>
      </patternFill>
    </fill>
    <fill>
      <patternFill patternType="solid">
        <fgColor rgb="FFFFC000"/>
        <bgColor indexed="64"/>
      </patternFill>
    </fill>
    <fill>
      <patternFill patternType="solid">
        <fgColor rgb="FFF8F6F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</cellStyleXfs>
  <cellXfs count="7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0" borderId="4" xfId="0" applyFont="1" applyBorder="1" applyAlignment="1">
      <alignment horizontal="center"/>
    </xf>
    <xf numFmtId="9" fontId="2" fillId="0" borderId="4" xfId="2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2" fillId="0" borderId="0" xfId="0" applyFont="1"/>
    <xf numFmtId="14" fontId="2" fillId="0" borderId="1" xfId="0" applyNumberFormat="1" applyFont="1" applyBorder="1"/>
    <xf numFmtId="0" fontId="2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2" fillId="8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8" fillId="0" borderId="0" xfId="1" applyNumberFormat="1" applyFont="1"/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9" fontId="2" fillId="8" borderId="1" xfId="2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/>
    </xf>
    <xf numFmtId="0" fontId="3" fillId="0" borderId="0" xfId="5" applyAlignment="1">
      <alignment vertical="center" wrapText="1"/>
    </xf>
    <xf numFmtId="49" fontId="0" fillId="5" borderId="1" xfId="0" quotePrefix="1" applyNumberFormat="1" applyFont="1" applyFill="1" applyBorder="1" applyAlignment="1">
      <alignment horizontal="center" vertical="center" wrapText="1"/>
    </xf>
    <xf numFmtId="49" fontId="0" fillId="0" borderId="0" xfId="0" quotePrefix="1" applyNumberFormat="1" applyFont="1" applyFill="1" applyBorder="1" applyAlignment="1">
      <alignment horizontal="center" vertical="center" wrapText="1"/>
    </xf>
    <xf numFmtId="0" fontId="3" fillId="5" borderId="0" xfId="5" applyFill="1" applyAlignment="1">
      <alignment vertical="center" wrapText="1"/>
    </xf>
    <xf numFmtId="0" fontId="3" fillId="0" borderId="0" xfId="5" applyAlignment="1">
      <alignment horizontal="left" vertical="center" wrapText="1"/>
    </xf>
    <xf numFmtId="0" fontId="3" fillId="0" borderId="0" xfId="5" applyFill="1" applyBorder="1" applyAlignment="1">
      <alignment horizontal="left" vertical="center" wrapText="1"/>
    </xf>
    <xf numFmtId="0" fontId="2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9" fontId="2" fillId="0" borderId="5" xfId="2" applyFont="1" applyBorder="1" applyAlignment="1">
      <alignment horizontal="center"/>
    </xf>
    <xf numFmtId="0" fontId="0" fillId="5" borderId="1" xfId="0" quotePrefix="1" applyNumberFormat="1" applyFont="1" applyFill="1" applyBorder="1" applyAlignment="1">
      <alignment horizontal="center" vertical="center" wrapText="1"/>
    </xf>
    <xf numFmtId="10" fontId="2" fillId="0" borderId="0" xfId="2" applyNumberFormat="1" applyFont="1" applyBorder="1" applyAlignment="1">
      <alignment horizontal="center"/>
    </xf>
    <xf numFmtId="0" fontId="3" fillId="5" borderId="1" xfId="5" applyFill="1" applyBorder="1" applyAlignment="1">
      <alignment vertical="center" wrapText="1"/>
    </xf>
    <xf numFmtId="14" fontId="3" fillId="0" borderId="0" xfId="5" applyNumberForma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1" fillId="11" borderId="1" xfId="5" applyFont="1" applyFill="1" applyBorder="1" applyAlignment="1">
      <alignment horizontal="center" vertical="center" wrapText="1"/>
    </xf>
    <xf numFmtId="0" fontId="11" fillId="12" borderId="1" xfId="5" applyFont="1" applyFill="1" applyBorder="1" applyAlignment="1">
      <alignment horizontal="center" vertical="center" wrapText="1"/>
    </xf>
    <xf numFmtId="0" fontId="10" fillId="4" borderId="1" xfId="5" applyFont="1" applyFill="1" applyBorder="1" applyAlignment="1">
      <alignment horizontal="center" vertical="center" wrapText="1"/>
    </xf>
    <xf numFmtId="0" fontId="10" fillId="4" borderId="1" xfId="5" applyFont="1" applyFill="1" applyBorder="1" applyAlignment="1">
      <alignment horizontal="left" vertical="center" wrapText="1"/>
    </xf>
    <xf numFmtId="14" fontId="10" fillId="4" borderId="1" xfId="5" applyNumberFormat="1" applyFont="1" applyFill="1" applyBorder="1" applyAlignment="1">
      <alignment horizontal="center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3" fillId="7" borderId="1" xfId="5" applyFill="1" applyBorder="1" applyAlignment="1">
      <alignment horizontal="center" vertical="center" wrapText="1"/>
    </xf>
    <xf numFmtId="0" fontId="3" fillId="5" borderId="7" xfId="5" applyFill="1" applyBorder="1" applyAlignment="1">
      <alignment horizontal="center" vertical="center" wrapText="1"/>
    </xf>
    <xf numFmtId="0" fontId="10" fillId="6" borderId="6" xfId="5" applyFont="1" applyFill="1" applyBorder="1" applyAlignment="1">
      <alignment horizontal="center" vertical="center" wrapText="1"/>
    </xf>
    <xf numFmtId="14" fontId="13" fillId="5" borderId="1" xfId="5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5" borderId="1" xfId="5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5" borderId="6" xfId="5" applyFont="1" applyFill="1" applyBorder="1" applyAlignment="1">
      <alignment vertical="center" wrapText="1"/>
    </xf>
    <xf numFmtId="0" fontId="15" fillId="5" borderId="6" xfId="6" applyNumberFormat="1" applyFont="1" applyFill="1" applyBorder="1" applyAlignment="1">
      <alignment vertical="center" wrapText="1"/>
    </xf>
    <xf numFmtId="0" fontId="14" fillId="13" borderId="6" xfId="5" applyFont="1" applyFill="1" applyBorder="1" applyAlignment="1">
      <alignment horizontal="center" vertical="center"/>
    </xf>
    <xf numFmtId="0" fontId="0" fillId="5" borderId="6" xfId="5" applyNumberFormat="1" applyFont="1" applyFill="1" applyBorder="1" applyAlignment="1">
      <alignment horizontal="center" vertical="center" wrapText="1"/>
    </xf>
    <xf numFmtId="0" fontId="3" fillId="5" borderId="6" xfId="5" applyFill="1" applyBorder="1" applyAlignment="1">
      <alignment vertical="center" wrapText="1"/>
    </xf>
    <xf numFmtId="0" fontId="3" fillId="5" borderId="6" xfId="5" applyFill="1" applyBorder="1" applyAlignment="1">
      <alignment horizontal="center" vertical="center" wrapText="1"/>
    </xf>
    <xf numFmtId="0" fontId="14" fillId="0" borderId="0" xfId="0" applyFont="1"/>
    <xf numFmtId="0" fontId="14" fillId="14" borderId="8" xfId="0" applyFont="1" applyFill="1" applyBorder="1" applyAlignment="1">
      <alignment wrapText="1"/>
    </xf>
    <xf numFmtId="0" fontId="0" fillId="0" borderId="8" xfId="0" applyBorder="1" applyAlignment="1">
      <alignment wrapText="1"/>
    </xf>
  </cellXfs>
  <cellStyles count="7">
    <cellStyle name="Comma" xfId="1" builtinId="3"/>
    <cellStyle name="Normal" xfId="0" builtinId="0"/>
    <cellStyle name="Normal 2" xfId="4"/>
    <cellStyle name="Normal 2 2" xfId="5"/>
    <cellStyle name="Normal 4" xfId="3"/>
    <cellStyle name="Normal 9" xfId="6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PLAN DE EJECUCION DE PRUEBAS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4055387679145587E-2"/>
          <c:y val="0.19352164553955239"/>
          <c:w val="0.90741033391305947"/>
          <c:h val="0.42140049079232433"/>
        </c:manualLayout>
      </c:layout>
      <c:lineChart>
        <c:grouping val="standard"/>
        <c:varyColors val="0"/>
        <c:ser>
          <c:idx val="0"/>
          <c:order val="0"/>
          <c:tx>
            <c:strRef>
              <c:f>Prueba!$E$11</c:f>
              <c:strCache>
                <c:ptCount val="1"/>
                <c:pt idx="0">
                  <c:v>TC
PLANIFICADOS
ACUMULADOS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Prueba!$C$12:$C$19</c15:sqref>
                  </c15:fullRef>
                </c:ext>
              </c:extLst>
              <c:f>Prueba!$C$12:$C$14</c:f>
              <c:numCache>
                <c:formatCode>m/d/yyyy</c:formatCode>
                <c:ptCount val="3"/>
                <c:pt idx="0">
                  <c:v>43958</c:v>
                </c:pt>
                <c:pt idx="1">
                  <c:v>43959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Prueba!$E$12:$E$19</c15:sqref>
                  </c15:fullRef>
                </c:ext>
              </c:extLst>
              <c:f>Prueba!$E$12:$E$14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Prueba!$G$11</c:f>
              <c:strCache>
                <c:ptCount val="1"/>
                <c:pt idx="0">
                  <c:v>CP
EJECUTADOS
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Prueba!$C$12:$C$19</c15:sqref>
                  </c15:fullRef>
                </c:ext>
              </c:extLst>
              <c:f>Prueba!$C$12:$C$14</c:f>
              <c:numCache>
                <c:formatCode>m/d/yyyy</c:formatCode>
                <c:ptCount val="3"/>
                <c:pt idx="0">
                  <c:v>43958</c:v>
                </c:pt>
                <c:pt idx="1">
                  <c:v>43959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Prueba!$G$12:$G$19</c15:sqref>
                  </c15:fullRef>
                </c:ext>
              </c:extLst>
              <c:f>Prueba!$G$12:$G$14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Prueba!$I$11</c:f>
              <c:strCache>
                <c:ptCount val="1"/>
                <c:pt idx="0">
                  <c:v>CP
OK
ACUMULADOS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Prueba!$C$12:$C$19</c15:sqref>
                  </c15:fullRef>
                </c:ext>
              </c:extLst>
              <c:f>Prueba!$C$12:$C$14</c:f>
              <c:numCache>
                <c:formatCode>m/d/yyyy</c:formatCode>
                <c:ptCount val="3"/>
                <c:pt idx="0">
                  <c:v>43958</c:v>
                </c:pt>
                <c:pt idx="1">
                  <c:v>43959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Prueba!$I$12:$I$18</c15:sqref>
                  </c15:fullRef>
                </c:ext>
              </c:extLst>
              <c:f>Prueba!$I$12:$I$14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5123992"/>
        <c:axId val="235126344"/>
      </c:lineChart>
      <c:dateAx>
        <c:axId val="235123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5126344"/>
        <c:crosses val="autoZero"/>
        <c:auto val="1"/>
        <c:lblOffset val="100"/>
        <c:baseTimeUnit val="days"/>
      </c:dateAx>
      <c:valAx>
        <c:axId val="2351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51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238527</xdr:colOff>
      <xdr:row>8</xdr:row>
      <xdr:rowOff>176892</xdr:rowOff>
    </xdr:from>
    <xdr:to>
      <xdr:col>24</xdr:col>
      <xdr:colOff>402</xdr:colOff>
      <xdr:row>20</xdr:row>
      <xdr:rowOff>139271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45</xdr:row>
      <xdr:rowOff>46548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8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598476</xdr:colOff>
      <xdr:row>31</xdr:row>
      <xdr:rowOff>151643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90476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RIAB~1\AppData\Local\Temp\notes97E53A\Escenarios%20Proy-26210%20-%20Ciclo%201%20-%20Especial-V3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RIABELENLESCANOSAL\Desktop\Estimaci&#243;n%20PROY-31611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BM_AD~1\AppData\Local\Temp\notes97E53A\PROY-26210\Estimacion\TF_Claro_Estimacion%20PROY-21600%20F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17346\AppData\Local\Microsoft\Windows\INetCache\Content.Outlook\OX0GJ2WM\PROY-XXX%20-%20CONSOLIDADO%20DEFECTOS%20Y%20ESCENARIOS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BM_ADMIN\Documents\3%20APROBACIONES\71007%20PROY-29582%20-%20IDEA-36101%20-%20Estimaci&#243;n%20jose%20cruz\TF_CLARO_Estimacion_PROY-29582_IDEA-36101_Alerta%20Consulta%20Previa%20y%20Solicitud%20de%20Portabilidad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do"/>
      <sheetName val="Values"/>
      <sheetName val="Param"/>
      <sheetName val="Detalle "/>
      <sheetName val="Sheet1"/>
      <sheetName val="Control del Documento"/>
      <sheetName val="Supuestos"/>
    </sheetNames>
    <sheetDataSet>
      <sheetData sheetId="0" refreshError="1"/>
      <sheetData sheetId="1">
        <row r="4">
          <cell r="C4" t="str">
            <v>1. Inicio</v>
          </cell>
          <cell r="D4">
            <v>0</v>
          </cell>
          <cell r="E4">
            <v>1</v>
          </cell>
        </row>
        <row r="5">
          <cell r="C5" t="str">
            <v>2. Planificación</v>
          </cell>
          <cell r="D5">
            <v>0</v>
          </cell>
          <cell r="E5">
            <v>2</v>
          </cell>
        </row>
        <row r="6">
          <cell r="C6" t="str">
            <v>3. Preparación</v>
          </cell>
          <cell r="D6">
            <v>0</v>
          </cell>
          <cell r="E6">
            <v>3</v>
          </cell>
        </row>
        <row r="7">
          <cell r="C7" t="str">
            <v>4. Ejecucion</v>
          </cell>
          <cell r="D7">
            <v>0</v>
          </cell>
          <cell r="E7">
            <v>4</v>
          </cell>
        </row>
        <row r="8">
          <cell r="C8" t="str">
            <v>5. Cierre</v>
          </cell>
          <cell r="D8">
            <v>0</v>
          </cell>
          <cell r="E8">
            <v>5</v>
          </cell>
        </row>
        <row r="9">
          <cell r="C9" t="str">
            <v>6. Complementarias</v>
          </cell>
          <cell r="D9">
            <v>0</v>
          </cell>
          <cell r="E9">
            <v>6</v>
          </cell>
        </row>
        <row r="10">
          <cell r="C10" t="str">
            <v>7. Otras</v>
          </cell>
          <cell r="D10">
            <v>0</v>
          </cell>
          <cell r="E10">
            <v>7</v>
          </cell>
        </row>
        <row r="11">
          <cell r="C11" t="str">
            <v>Complejo</v>
          </cell>
        </row>
        <row r="12">
          <cell r="C12" t="str">
            <v>Mediano</v>
          </cell>
        </row>
        <row r="13">
          <cell r="C13" t="str">
            <v>Simple</v>
          </cell>
        </row>
        <row r="16">
          <cell r="C16" t="str">
            <v>Checklist Documentación</v>
          </cell>
        </row>
        <row r="17">
          <cell r="C17" t="str">
            <v>Estimación Inicial</v>
          </cell>
        </row>
        <row r="18">
          <cell r="C18" t="str">
            <v>Análisis de Requerimiento</v>
          </cell>
        </row>
        <row r="19">
          <cell r="C19" t="str">
            <v>Peer Review de Documentos</v>
          </cell>
        </row>
        <row r="26">
          <cell r="C26" t="str">
            <v>Planificación de Actividades</v>
          </cell>
        </row>
        <row r="27">
          <cell r="C27" t="str">
            <v>Creación de Plan de Pruebas CQ</v>
          </cell>
        </row>
        <row r="28">
          <cell r="C28" t="str">
            <v>Seguimiento y Control</v>
          </cell>
        </row>
        <row r="36">
          <cell r="C36" t="str">
            <v xml:space="preserve">Preparación Casos de Pruebas </v>
          </cell>
        </row>
        <row r="37">
          <cell r="C37" t="str">
            <v xml:space="preserve">Soporte Obtención de Datos </v>
          </cell>
        </row>
        <row r="46">
          <cell r="C46" t="str">
            <v>Preparación de Ambiente</v>
          </cell>
        </row>
        <row r="47">
          <cell r="C47" t="str">
            <v>Ejecución de Pruebas</v>
          </cell>
        </row>
        <row r="48">
          <cell r="C48" t="str">
            <v xml:space="preserve">Registro de Defectos </v>
          </cell>
        </row>
        <row r="49">
          <cell r="C49" t="str">
            <v>Rework Ejecución</v>
          </cell>
        </row>
        <row r="61">
          <cell r="C61" t="str">
            <v>Reporte Final</v>
          </cell>
        </row>
        <row r="71">
          <cell r="C71" t="str">
            <v>Reuniones</v>
          </cell>
        </row>
        <row r="72">
          <cell r="C72" t="str">
            <v>Soporte de Datos  (DBA)</v>
          </cell>
        </row>
        <row r="73">
          <cell r="C73" t="str">
            <v>Soporte a Pruebas</v>
          </cell>
        </row>
      </sheetData>
      <sheetData sheetId="2">
        <row r="7">
          <cell r="B7" t="str">
            <v>1. InicioChecklist Documentación</v>
          </cell>
          <cell r="C7" t="str">
            <v>1. Inicio</v>
          </cell>
          <cell r="D7" t="str">
            <v>Checklist Documentación</v>
          </cell>
          <cell r="G7" t="str">
            <v>dato</v>
          </cell>
        </row>
        <row r="8">
          <cell r="B8" t="str">
            <v>1. InicioEstimación Inicial</v>
          </cell>
          <cell r="C8" t="str">
            <v>1. Inicio</v>
          </cell>
          <cell r="D8" t="str">
            <v>Estimación Inicial</v>
          </cell>
          <cell r="G8" t="str">
            <v>dato</v>
          </cell>
        </row>
        <row r="9">
          <cell r="B9" t="str">
            <v>1. InicioAnálisis de Requerimiento</v>
          </cell>
          <cell r="C9" t="str">
            <v>1. Inicio</v>
          </cell>
          <cell r="D9" t="str">
            <v>Análisis de Requerimiento</v>
          </cell>
          <cell r="G9" t="str">
            <v>dato</v>
          </cell>
        </row>
        <row r="10">
          <cell r="B10" t="str">
            <v>1. InicioPeer Review de Documentos</v>
          </cell>
          <cell r="C10" t="str">
            <v>1. Inicio</v>
          </cell>
          <cell r="D10" t="str">
            <v>Peer Review de Documentos</v>
          </cell>
          <cell r="G10" t="str">
            <v>dato</v>
          </cell>
        </row>
        <row r="11">
          <cell r="B11" t="str">
            <v>z</v>
          </cell>
          <cell r="G11" t="str">
            <v>dato</v>
          </cell>
        </row>
        <row r="12">
          <cell r="B12" t="str">
            <v>z</v>
          </cell>
          <cell r="G12" t="str">
            <v>dato</v>
          </cell>
        </row>
        <row r="13">
          <cell r="B13" t="str">
            <v>z</v>
          </cell>
          <cell r="G13" t="str">
            <v>dato</v>
          </cell>
        </row>
        <row r="14">
          <cell r="B14" t="str">
            <v>z</v>
          </cell>
          <cell r="G14" t="str">
            <v>dato</v>
          </cell>
        </row>
        <row r="15">
          <cell r="B15" t="str">
            <v>z</v>
          </cell>
          <cell r="G15" t="str">
            <v>dato</v>
          </cell>
        </row>
        <row r="16">
          <cell r="B16" t="str">
            <v>z</v>
          </cell>
          <cell r="G16" t="str">
            <v>dato</v>
          </cell>
        </row>
        <row r="17">
          <cell r="B17" t="str">
            <v>z</v>
          </cell>
          <cell r="G17" t="str">
            <v>dato</v>
          </cell>
        </row>
        <row r="18">
          <cell r="B18" t="str">
            <v>z</v>
          </cell>
          <cell r="G18" t="str">
            <v>dato</v>
          </cell>
        </row>
        <row r="19">
          <cell r="B19" t="str">
            <v>z</v>
          </cell>
          <cell r="G19" t="str">
            <v>dato</v>
          </cell>
        </row>
        <row r="20">
          <cell r="B20" t="str">
            <v>z</v>
          </cell>
          <cell r="G20" t="str">
            <v>dato</v>
          </cell>
        </row>
        <row r="21">
          <cell r="B21" t="str">
            <v>z</v>
          </cell>
          <cell r="G21" t="str">
            <v>dato</v>
          </cell>
        </row>
        <row r="22">
          <cell r="B22" t="str">
            <v>z</v>
          </cell>
          <cell r="G22" t="str">
            <v>dato</v>
          </cell>
        </row>
        <row r="23">
          <cell r="B23" t="str">
            <v>z</v>
          </cell>
          <cell r="G23" t="str">
            <v>dato</v>
          </cell>
        </row>
        <row r="24">
          <cell r="B24" t="str">
            <v>z</v>
          </cell>
          <cell r="G24" t="str">
            <v>dato</v>
          </cell>
        </row>
        <row r="25">
          <cell r="B25" t="str">
            <v>z</v>
          </cell>
          <cell r="G25" t="str">
            <v>dato</v>
          </cell>
        </row>
        <row r="26">
          <cell r="B26" t="str">
            <v>z</v>
          </cell>
          <cell r="G26" t="str">
            <v>dato</v>
          </cell>
        </row>
        <row r="27">
          <cell r="B27" t="str">
            <v>z</v>
          </cell>
        </row>
        <row r="28">
          <cell r="B28" t="str">
            <v>z</v>
          </cell>
        </row>
        <row r="29">
          <cell r="B29" t="str">
            <v>z</v>
          </cell>
        </row>
        <row r="30">
          <cell r="B30" t="str">
            <v>z</v>
          </cell>
        </row>
        <row r="31">
          <cell r="B31" t="str">
            <v>z</v>
          </cell>
        </row>
        <row r="32">
          <cell r="B32" t="str">
            <v>z</v>
          </cell>
        </row>
        <row r="33">
          <cell r="B33" t="str">
            <v>z</v>
          </cell>
        </row>
        <row r="34">
          <cell r="B34" t="str">
            <v>z</v>
          </cell>
        </row>
        <row r="35">
          <cell r="B35" t="str">
            <v>z</v>
          </cell>
        </row>
        <row r="36">
          <cell r="B36" t="str">
            <v>z</v>
          </cell>
        </row>
        <row r="37">
          <cell r="B37" t="str">
            <v>z</v>
          </cell>
        </row>
        <row r="38">
          <cell r="B38" t="str">
            <v>z</v>
          </cell>
        </row>
        <row r="39">
          <cell r="B39" t="str">
            <v>z</v>
          </cell>
        </row>
        <row r="40">
          <cell r="B40" t="str">
            <v>z</v>
          </cell>
        </row>
        <row r="41">
          <cell r="B41" t="str">
            <v>z</v>
          </cell>
        </row>
        <row r="42">
          <cell r="B42" t="str">
            <v>z</v>
          </cell>
        </row>
        <row r="43">
          <cell r="B43" t="str">
            <v>z</v>
          </cell>
        </row>
        <row r="44">
          <cell r="B44" t="str">
            <v>z</v>
          </cell>
        </row>
        <row r="45">
          <cell r="B45" t="str">
            <v>z</v>
          </cell>
        </row>
        <row r="46">
          <cell r="B46" t="str">
            <v>z</v>
          </cell>
        </row>
        <row r="47">
          <cell r="B47" t="str">
            <v>z</v>
          </cell>
        </row>
        <row r="48">
          <cell r="B48" t="str">
            <v>z</v>
          </cell>
        </row>
        <row r="49">
          <cell r="B49" t="str">
            <v>z</v>
          </cell>
        </row>
        <row r="50">
          <cell r="B50" t="str">
            <v>z</v>
          </cell>
        </row>
        <row r="51">
          <cell r="B51" t="str">
            <v>z</v>
          </cell>
        </row>
        <row r="52">
          <cell r="B52" t="str">
            <v>z</v>
          </cell>
        </row>
        <row r="53">
          <cell r="B53" t="str">
            <v>z</v>
          </cell>
        </row>
        <row r="54">
          <cell r="B54" t="str">
            <v>z</v>
          </cell>
        </row>
        <row r="55">
          <cell r="B55" t="str">
            <v>z</v>
          </cell>
        </row>
        <row r="56">
          <cell r="B56" t="str">
            <v>z</v>
          </cell>
        </row>
        <row r="57">
          <cell r="B57" t="str">
            <v>z</v>
          </cell>
        </row>
        <row r="58">
          <cell r="B58" t="str">
            <v>z</v>
          </cell>
        </row>
        <row r="59">
          <cell r="B59" t="str">
            <v>z</v>
          </cell>
        </row>
        <row r="60">
          <cell r="B60" t="str">
            <v>z</v>
          </cell>
        </row>
        <row r="61">
          <cell r="B61" t="str">
            <v>z</v>
          </cell>
        </row>
        <row r="62">
          <cell r="B62" t="str">
            <v>z</v>
          </cell>
        </row>
        <row r="63">
          <cell r="B63" t="str">
            <v>z</v>
          </cell>
        </row>
        <row r="64">
          <cell r="B64" t="str">
            <v>z</v>
          </cell>
        </row>
        <row r="65">
          <cell r="B65" t="str">
            <v>z</v>
          </cell>
        </row>
        <row r="66">
          <cell r="B66" t="str">
            <v>z</v>
          </cell>
        </row>
        <row r="67">
          <cell r="B67" t="str">
            <v>z</v>
          </cell>
        </row>
        <row r="68">
          <cell r="B68" t="str">
            <v>z</v>
          </cell>
        </row>
        <row r="69">
          <cell r="B69" t="str">
            <v>z</v>
          </cell>
        </row>
        <row r="70">
          <cell r="B70" t="str">
            <v>z</v>
          </cell>
        </row>
        <row r="71">
          <cell r="B71" t="str">
            <v>z</v>
          </cell>
        </row>
        <row r="72">
          <cell r="B72" t="str">
            <v>z</v>
          </cell>
        </row>
        <row r="73">
          <cell r="B73" t="str">
            <v>z</v>
          </cell>
        </row>
        <row r="74">
          <cell r="B74" t="str">
            <v>z</v>
          </cell>
        </row>
        <row r="75">
          <cell r="B75" t="str">
            <v>z</v>
          </cell>
        </row>
        <row r="76">
          <cell r="B76" t="str">
            <v>z</v>
          </cell>
        </row>
        <row r="77">
          <cell r="B77" t="str">
            <v>z</v>
          </cell>
        </row>
        <row r="78">
          <cell r="B78" t="str">
            <v>z</v>
          </cell>
        </row>
        <row r="79">
          <cell r="B79" t="str">
            <v>z</v>
          </cell>
        </row>
        <row r="80">
          <cell r="B80" t="str">
            <v>z</v>
          </cell>
        </row>
        <row r="81">
          <cell r="B81" t="str">
            <v>z</v>
          </cell>
        </row>
        <row r="82">
          <cell r="B82" t="str">
            <v>z</v>
          </cell>
        </row>
        <row r="83">
          <cell r="B83" t="str">
            <v>z</v>
          </cell>
        </row>
        <row r="84">
          <cell r="B84" t="str">
            <v>z</v>
          </cell>
        </row>
        <row r="85">
          <cell r="B85" t="str">
            <v>z</v>
          </cell>
        </row>
        <row r="86">
          <cell r="B86" t="str">
            <v>z</v>
          </cell>
        </row>
        <row r="87">
          <cell r="B87" t="str">
            <v>z</v>
          </cell>
        </row>
        <row r="88">
          <cell r="B88" t="str">
            <v>z</v>
          </cell>
        </row>
        <row r="89">
          <cell r="B89" t="str">
            <v>z</v>
          </cell>
        </row>
        <row r="90">
          <cell r="B90" t="str">
            <v>z</v>
          </cell>
        </row>
        <row r="91">
          <cell r="B91" t="str">
            <v>z</v>
          </cell>
        </row>
        <row r="92">
          <cell r="B92" t="str">
            <v>z</v>
          </cell>
        </row>
        <row r="93">
          <cell r="B93" t="str">
            <v>z</v>
          </cell>
        </row>
        <row r="94">
          <cell r="B94" t="str">
            <v>z</v>
          </cell>
        </row>
        <row r="95">
          <cell r="B95" t="str">
            <v>z</v>
          </cell>
        </row>
        <row r="96">
          <cell r="B96" t="str">
            <v>z</v>
          </cell>
        </row>
        <row r="97">
          <cell r="B97" t="str">
            <v>z</v>
          </cell>
        </row>
        <row r="98">
          <cell r="B98" t="str">
            <v>z</v>
          </cell>
        </row>
        <row r="99">
          <cell r="B99" t="str">
            <v>z</v>
          </cell>
        </row>
        <row r="100">
          <cell r="B100" t="str">
            <v>z</v>
          </cell>
        </row>
        <row r="101">
          <cell r="B101" t="str">
            <v>z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do"/>
      <sheetName val="Sheet1"/>
      <sheetName val="Values"/>
      <sheetName val="Param"/>
      <sheetName val="Detalle "/>
      <sheetName val="Supuestos"/>
      <sheetName val="Control del Documento"/>
      <sheetName val="Data"/>
    </sheetNames>
    <sheetDataSet>
      <sheetData sheetId="0"/>
      <sheetData sheetId="1"/>
      <sheetData sheetId="2">
        <row r="6">
          <cell r="C6" t="str">
            <v>3. Preparación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  <sheetName val="Param"/>
      <sheetName val="Detalle "/>
    </sheetNames>
    <sheetDataSet>
      <sheetData sheetId="0">
        <row r="4">
          <cell r="C4" t="str">
            <v>1. Inicio</v>
          </cell>
        </row>
        <row r="5">
          <cell r="C5" t="str">
            <v>2. Planificación</v>
          </cell>
        </row>
        <row r="6">
          <cell r="C6" t="str">
            <v>3. Preparación</v>
          </cell>
        </row>
        <row r="7">
          <cell r="C7" t="str">
            <v>4. Ejecucion</v>
          </cell>
        </row>
        <row r="8">
          <cell r="C8" t="str">
            <v>5. Cierre</v>
          </cell>
        </row>
        <row r="9">
          <cell r="C9" t="str">
            <v>6. Complementarias</v>
          </cell>
        </row>
        <row r="10">
          <cell r="C10" t="str">
            <v>7. Otras</v>
          </cell>
        </row>
        <row r="16">
          <cell r="C16" t="str">
            <v>Checklist Documentación</v>
          </cell>
        </row>
        <row r="17">
          <cell r="C17" t="str">
            <v>Estimación Inicial</v>
          </cell>
        </row>
        <row r="18">
          <cell r="C18" t="str">
            <v>Análisis de Requerimiento</v>
          </cell>
        </row>
        <row r="19">
          <cell r="C19" t="str">
            <v>Peer Review de Documentos</v>
          </cell>
        </row>
        <row r="26">
          <cell r="C26" t="str">
            <v>Planificación de Actividades</v>
          </cell>
        </row>
        <row r="27">
          <cell r="C27" t="str">
            <v>Creación de Plan de Pruebas CQ</v>
          </cell>
        </row>
        <row r="28">
          <cell r="C28" t="str">
            <v>Seguimiento y Control</v>
          </cell>
        </row>
        <row r="36">
          <cell r="C36" t="str">
            <v xml:space="preserve">Preparación Casos de Pruebas </v>
          </cell>
        </row>
        <row r="37">
          <cell r="C37" t="str">
            <v xml:space="preserve">Soporte Obtención de Datos </v>
          </cell>
        </row>
        <row r="46">
          <cell r="C46" t="str">
            <v>Preparación de Ambiente</v>
          </cell>
        </row>
        <row r="47">
          <cell r="C47" t="str">
            <v>Ejecución de Pruebas</v>
          </cell>
        </row>
        <row r="48">
          <cell r="C48" t="str">
            <v xml:space="preserve">Registro de Defectos </v>
          </cell>
        </row>
        <row r="49">
          <cell r="C49" t="str">
            <v>Rework Ejecución</v>
          </cell>
        </row>
        <row r="61">
          <cell r="C61" t="str">
            <v>Reporte Final</v>
          </cell>
        </row>
        <row r="71">
          <cell r="C71" t="str">
            <v>Reuniones</v>
          </cell>
        </row>
        <row r="72">
          <cell r="C72" t="str">
            <v>Soporte de Datos  (DBA)</v>
          </cell>
        </row>
        <row r="73">
          <cell r="C73" t="str">
            <v>Soporte a Pruebas</v>
          </cell>
        </row>
      </sheetData>
      <sheetData sheetId="1" refreshError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Defectos"/>
      <sheetName val="CP"/>
      <sheetName val="Risk Prob"/>
    </sheetNames>
    <sheetDataSet>
      <sheetData sheetId="0"/>
      <sheetData sheetId="1"/>
      <sheetData sheetId="2">
        <row r="2">
          <cell r="XEY2" t="str">
            <v>OK</v>
          </cell>
        </row>
        <row r="3">
          <cell r="XEY3" t="str">
            <v>Fallido</v>
          </cell>
        </row>
        <row r="4">
          <cell r="XEY4" t="str">
            <v>Bloqueado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do"/>
      <sheetName val="Values"/>
      <sheetName val="Param"/>
      <sheetName val="Detalle "/>
      <sheetName val="Supuestos"/>
      <sheetName val="Control del Documento"/>
    </sheetNames>
    <sheetDataSet>
      <sheetData sheetId="0"/>
      <sheetData sheetId="1"/>
      <sheetData sheetId="2">
        <row r="7">
          <cell r="B7" t="str">
            <v>1. InicioChecklist Documentación</v>
          </cell>
          <cell r="C7" t="str">
            <v>1. Inicio</v>
          </cell>
          <cell r="D7" t="str">
            <v>Checklist Documentación</v>
          </cell>
          <cell r="E7">
            <v>0</v>
          </cell>
          <cell r="F7">
            <v>0</v>
          </cell>
          <cell r="G7" t="str">
            <v>dato</v>
          </cell>
          <cell r="H7">
            <v>0</v>
          </cell>
        </row>
        <row r="8">
          <cell r="B8" t="str">
            <v>1. InicioEstimación Inicial</v>
          </cell>
          <cell r="C8" t="str">
            <v>1. Inicio</v>
          </cell>
          <cell r="D8" t="str">
            <v>Estimación Inicial</v>
          </cell>
          <cell r="E8">
            <v>0</v>
          </cell>
          <cell r="F8">
            <v>0</v>
          </cell>
          <cell r="G8" t="str">
            <v>dato</v>
          </cell>
          <cell r="H8">
            <v>0</v>
          </cell>
        </row>
        <row r="9">
          <cell r="B9" t="str">
            <v>1. InicioAnálisis de Requerimiento</v>
          </cell>
          <cell r="C9" t="str">
            <v>1. Inicio</v>
          </cell>
          <cell r="D9" t="str">
            <v>Análisis de Requerimiento</v>
          </cell>
          <cell r="E9">
            <v>0</v>
          </cell>
          <cell r="F9">
            <v>0</v>
          </cell>
          <cell r="G9" t="str">
            <v>dato</v>
          </cell>
          <cell r="H9">
            <v>0</v>
          </cell>
        </row>
        <row r="10">
          <cell r="B10" t="str">
            <v>1. InicioPeer Review de Documentos</v>
          </cell>
          <cell r="C10" t="str">
            <v>1. Inicio</v>
          </cell>
          <cell r="D10" t="str">
            <v>Peer Review de Documentos</v>
          </cell>
          <cell r="E10">
            <v>0</v>
          </cell>
          <cell r="F10">
            <v>0</v>
          </cell>
          <cell r="G10" t="str">
            <v>dato</v>
          </cell>
          <cell r="H10">
            <v>0</v>
          </cell>
        </row>
        <row r="11">
          <cell r="B11" t="str">
            <v>z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dato</v>
          </cell>
          <cell r="H11">
            <v>0</v>
          </cell>
        </row>
        <row r="12">
          <cell r="B12" t="str">
            <v>z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dato</v>
          </cell>
          <cell r="H12">
            <v>0</v>
          </cell>
        </row>
        <row r="13">
          <cell r="B13" t="str">
            <v>z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dato</v>
          </cell>
          <cell r="H13">
            <v>0</v>
          </cell>
        </row>
        <row r="14">
          <cell r="B14" t="str">
            <v>z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dato</v>
          </cell>
          <cell r="H14">
            <v>0</v>
          </cell>
        </row>
        <row r="15">
          <cell r="B15" t="str">
            <v>z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dato</v>
          </cell>
          <cell r="H15">
            <v>0</v>
          </cell>
        </row>
        <row r="16">
          <cell r="B16" t="str">
            <v>z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dato</v>
          </cell>
          <cell r="H16">
            <v>0</v>
          </cell>
        </row>
        <row r="17">
          <cell r="B17" t="str">
            <v>z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>dato</v>
          </cell>
          <cell r="H17">
            <v>0</v>
          </cell>
        </row>
        <row r="18">
          <cell r="B18" t="str">
            <v>z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>dato</v>
          </cell>
          <cell r="H18">
            <v>0</v>
          </cell>
        </row>
        <row r="19">
          <cell r="B19" t="str">
            <v>z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>dato</v>
          </cell>
          <cell r="H19">
            <v>0</v>
          </cell>
        </row>
        <row r="20">
          <cell r="B20" t="str">
            <v>z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>dato</v>
          </cell>
          <cell r="H20">
            <v>0</v>
          </cell>
        </row>
        <row r="21">
          <cell r="B21" t="str">
            <v>z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>dato</v>
          </cell>
          <cell r="H21">
            <v>0</v>
          </cell>
        </row>
        <row r="22">
          <cell r="B22" t="str">
            <v>z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>dato</v>
          </cell>
          <cell r="H22">
            <v>0</v>
          </cell>
        </row>
        <row r="23">
          <cell r="B23" t="str">
            <v>z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>dato</v>
          </cell>
          <cell r="H23">
            <v>0</v>
          </cell>
        </row>
        <row r="24">
          <cell r="B24" t="str">
            <v>z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>dato</v>
          </cell>
          <cell r="H24">
            <v>0</v>
          </cell>
        </row>
        <row r="25">
          <cell r="B25" t="str">
            <v>z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>dato</v>
          </cell>
          <cell r="H25">
            <v>0</v>
          </cell>
        </row>
        <row r="26">
          <cell r="B26" t="str">
            <v>z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>dato</v>
          </cell>
          <cell r="H26">
            <v>0</v>
          </cell>
        </row>
        <row r="27">
          <cell r="B27" t="str">
            <v>z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B28" t="str">
            <v>z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B29" t="str">
            <v>z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B30" t="str">
            <v>z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B31" t="str">
            <v>z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B32" t="str">
            <v>z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z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B34" t="str">
            <v>z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B35" t="str">
            <v>z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B36" t="str">
            <v>z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B37" t="str">
            <v>z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z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z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z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z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z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B43" t="str">
            <v>z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B44" t="str">
            <v>z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>z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B46" t="str">
            <v>z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B47" t="str">
            <v>z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B48" t="str">
            <v>z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B49" t="str">
            <v>z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B50" t="str">
            <v>z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 t="str">
            <v>z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B52" t="str">
            <v>z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B53" t="str">
            <v>z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B54" t="str">
            <v>z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 t="str">
            <v>z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B56" t="str">
            <v>z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B57" t="str">
            <v>z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 t="str">
            <v>z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z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B60" t="str">
            <v>z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B61" t="str">
            <v>z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z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z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B64" t="str">
            <v>z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z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z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B67" t="str">
            <v>z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B68" t="str">
            <v>z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B69" t="str">
            <v>z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z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B71" t="str">
            <v>z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B72" t="str">
            <v>z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B73" t="str">
            <v>z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B74" t="str">
            <v>z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B75" t="str">
            <v>z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B76" t="str">
            <v>z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B77" t="str">
            <v>z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B78" t="str">
            <v>z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B79" t="str">
            <v>z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B80" t="str">
            <v>z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B81" t="str">
            <v>z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B82" t="str">
            <v>z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B83" t="str">
            <v>z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z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z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z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z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z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B89" t="str">
            <v>z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B90" t="str">
            <v>z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B91" t="str">
            <v>z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B92" t="str">
            <v>z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B93" t="str">
            <v>z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B94" t="str">
            <v>z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B95" t="str">
            <v>z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B96" t="str">
            <v>z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B97" t="str">
            <v>z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B98" t="str">
            <v>z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B99" t="str">
            <v>z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B100" t="str">
            <v>z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B101" t="str">
            <v>z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" displayName="Table1" ref="B1:Q10" totalsRowShown="0" tableBorderDxfId="20">
  <tableColumns count="16">
    <tableColumn id="1" name="Nro" dataDxfId="19"/>
    <tableColumn id="14" name="REQ ID" dataDxfId="18"/>
    <tableColumn id="15" name="NOMBRE REQ" dataDxfId="17"/>
    <tableColumn id="13" name="Scenario ID2" dataDxfId="16"/>
    <tableColumn id="2" name="Scenairos Name" dataDxfId="5"/>
    <tableColumn id="3" name="Test cases ID" dataDxfId="15"/>
    <tableColumn id="4" name="Test Case Title" dataDxfId="4" dataCellStyle="Normal 9"/>
    <tableColumn id="5" name="Complexity" dataDxfId="14"/>
    <tableColumn id="6" name="Tester Ejecutor" dataDxfId="13"/>
    <tableColumn id="7" name="ESTADO" dataDxfId="12"/>
    <tableColumn id="8" name="ID Defecto asociado" dataDxfId="11"/>
    <tableColumn id="9" name="Fecha de Ejecución" dataDxfId="10" dataCellStyle="Normal 2 2"/>
    <tableColumn id="10" name="COMENTARIO" dataDxfId="9" dataCellStyle="Normal 2 2"/>
    <tableColumn id="11" name="Retest" dataDxfId="8" dataCellStyle="Normal 2 2"/>
    <tableColumn id="12" name="AMBIENTE" dataDxfId="7" dataCellStyle="Normal 2 2"/>
    <tableColumn id="16" name="COMENTARIOS 2" dataDxfId="6" data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3:Q20"/>
  <sheetViews>
    <sheetView showGridLines="0" tabSelected="1" zoomScale="70" zoomScaleNormal="70" workbookViewId="0">
      <selection activeCell="L9" sqref="L9"/>
    </sheetView>
  </sheetViews>
  <sheetFormatPr defaultColWidth="11.42578125" defaultRowHeight="12.75" x14ac:dyDescent="0.2"/>
  <cols>
    <col min="1" max="1" width="1" style="13" customWidth="1"/>
    <col min="2" max="2" width="6" style="13" customWidth="1"/>
    <col min="3" max="3" width="13.42578125" style="13" customWidth="1"/>
    <col min="4" max="5" width="11.7109375" style="15" bestFit="1" customWidth="1"/>
    <col min="6" max="6" width="13.140625" style="15" customWidth="1"/>
    <col min="7" max="7" width="20.7109375" style="15" bestFit="1" customWidth="1"/>
    <col min="8" max="8" width="9.85546875" style="15" customWidth="1"/>
    <col min="9" max="9" width="11.42578125" style="15" customWidth="1"/>
    <col min="10" max="10" width="22.140625" style="15" customWidth="1"/>
    <col min="11" max="11" width="15.5703125" style="15" customWidth="1"/>
    <col min="12" max="13" width="10.5703125" style="15" customWidth="1"/>
    <col min="14" max="14" width="8.140625" style="24" customWidth="1"/>
    <col min="15" max="15" width="11.42578125" style="13" bestFit="1" customWidth="1"/>
    <col min="16" max="16" width="11" style="13" customWidth="1"/>
    <col min="17" max="17" width="10" style="13" bestFit="1" customWidth="1"/>
    <col min="18" max="18" width="7" style="13" bestFit="1" customWidth="1"/>
    <col min="19" max="16384" width="11.42578125" style="13"/>
  </cols>
  <sheetData>
    <row r="3" spans="2:17" x14ac:dyDescent="0.2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2:17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2:17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 ht="13.5" thickBot="1" x14ac:dyDescent="0.25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 ht="38.25" x14ac:dyDescent="0.2">
      <c r="C7" s="4" t="s">
        <v>43</v>
      </c>
      <c r="D7" s="4" t="s">
        <v>21</v>
      </c>
      <c r="E7" s="4" t="s">
        <v>20</v>
      </c>
      <c r="F7" s="4" t="s">
        <v>27</v>
      </c>
      <c r="G7" s="4" t="s">
        <v>22</v>
      </c>
      <c r="H7" s="4" t="s">
        <v>23</v>
      </c>
      <c r="I7" s="4" t="s">
        <v>24</v>
      </c>
      <c r="J7" s="4" t="s">
        <v>25</v>
      </c>
      <c r="K7" s="4" t="s">
        <v>26</v>
      </c>
      <c r="L7" s="4" t="s">
        <v>2</v>
      </c>
      <c r="M7" s="4" t="s">
        <v>48</v>
      </c>
      <c r="N7" s="4" t="s">
        <v>3</v>
      </c>
      <c r="O7" s="4" t="s">
        <v>19</v>
      </c>
      <c r="P7" s="4" t="s">
        <v>4</v>
      </c>
      <c r="Q7" s="5"/>
    </row>
    <row r="8" spans="2:17" ht="15.75" thickBot="1" x14ac:dyDescent="0.3">
      <c r="C8" s="28">
        <v>43959</v>
      </c>
      <c r="D8" s="6">
        <v>9</v>
      </c>
      <c r="E8" s="6">
        <f>G8+H8</f>
        <v>9</v>
      </c>
      <c r="F8" s="60">
        <f>COUNTIF(CP!K2:K6,"Pendiente")</f>
        <v>0</v>
      </c>
      <c r="G8" s="60">
        <f>COUNTIF(CP!K2:K20,"OK")</f>
        <v>9</v>
      </c>
      <c r="H8" s="60">
        <f>COUNTIFS(CP!$M$2:$M$6,Prueba!C12,CP!$K$2:$K$6,"Fallido")</f>
        <v>0</v>
      </c>
      <c r="I8" s="60">
        <f>COUNTIFS(CP!$M$2:$M$6,Prueba!C12,CP!$K$2:$K$6,"BLOQUEADO")</f>
        <v>0</v>
      </c>
      <c r="J8" s="60">
        <f>COUNTIFS(CP!$M$2:$M$6,Prueba!C12,CP!$K$2:$K$6,"En Proceso")</f>
        <v>0</v>
      </c>
      <c r="K8" s="6">
        <f>COUNTIF(CP!K2:K5,"N/A")</f>
        <v>0</v>
      </c>
      <c r="L8" s="6">
        <v>0</v>
      </c>
      <c r="M8" s="6">
        <f>COUNTIF(CP!K2:K5,"Acuerdo")</f>
        <v>0</v>
      </c>
      <c r="N8" s="7">
        <f>D8/E20</f>
        <v>1</v>
      </c>
      <c r="O8" s="7">
        <f>(G8+H8+K8)/E20</f>
        <v>1</v>
      </c>
      <c r="P8" s="42">
        <f>O8-N8</f>
        <v>0</v>
      </c>
      <c r="Q8" s="23">
        <f>O8*100</f>
        <v>100</v>
      </c>
    </row>
    <row r="9" spans="2:17" ht="15.75" x14ac:dyDescent="0.25">
      <c r="C9" s="29"/>
      <c r="D9" s="63"/>
      <c r="E9" s="63"/>
      <c r="F9" s="63"/>
      <c r="G9" s="63"/>
      <c r="H9" s="63"/>
      <c r="I9" s="63"/>
      <c r="J9" s="63"/>
      <c r="K9" s="63"/>
      <c r="L9" s="30"/>
      <c r="M9" s="30"/>
      <c r="N9" s="31"/>
      <c r="O9" s="44"/>
      <c r="P9" s="32"/>
      <c r="Q9" s="33"/>
    </row>
    <row r="10" spans="2:17" ht="13.5" thickBot="1" x14ac:dyDescent="0.25"/>
    <row r="11" spans="2:17" ht="51" customHeight="1" x14ac:dyDescent="0.2">
      <c r="B11" s="4" t="s">
        <v>28</v>
      </c>
      <c r="C11" s="26" t="s">
        <v>0</v>
      </c>
      <c r="D11" s="9" t="s">
        <v>7</v>
      </c>
      <c r="E11" s="9" t="s">
        <v>8</v>
      </c>
      <c r="F11" s="10" t="s">
        <v>5</v>
      </c>
      <c r="G11" s="10" t="s">
        <v>6</v>
      </c>
      <c r="H11" s="11" t="s">
        <v>9</v>
      </c>
      <c r="I11" s="11" t="s">
        <v>10</v>
      </c>
      <c r="J11" s="27" t="s">
        <v>44</v>
      </c>
      <c r="K11" s="27" t="s">
        <v>18</v>
      </c>
      <c r="L11" s="8" t="s">
        <v>1</v>
      </c>
      <c r="M11" s="47"/>
      <c r="N11" s="22"/>
      <c r="O11" s="12"/>
      <c r="P11" s="12"/>
      <c r="Q11" s="12"/>
    </row>
    <row r="12" spans="2:17" s="12" customFormat="1" x14ac:dyDescent="0.2">
      <c r="B12" s="41">
        <v>1</v>
      </c>
      <c r="C12" s="14">
        <v>43958</v>
      </c>
      <c r="D12" s="2">
        <v>4</v>
      </c>
      <c r="E12" s="2">
        <f>D12</f>
        <v>4</v>
      </c>
      <c r="F12" s="2">
        <f>E12</f>
        <v>4</v>
      </c>
      <c r="G12" s="1">
        <f>F12</f>
        <v>4</v>
      </c>
      <c r="H12" s="1">
        <f>G12</f>
        <v>4</v>
      </c>
      <c r="I12" s="1">
        <f>H12</f>
        <v>4</v>
      </c>
      <c r="J12" s="1">
        <f>I12</f>
        <v>4</v>
      </c>
      <c r="K12" s="2">
        <f>J12</f>
        <v>4</v>
      </c>
      <c r="L12" s="3">
        <f>I12/VLOOKUP("TOTAL",C:E,3,FALSE)</f>
        <v>0.44444444444444442</v>
      </c>
      <c r="M12" s="23">
        <f t="shared" ref="M12" si="0">L12*100</f>
        <v>44.444444444444443</v>
      </c>
      <c r="O12" s="13"/>
      <c r="P12" s="19" t="s">
        <v>17</v>
      </c>
      <c r="Q12" s="20" t="s">
        <v>15</v>
      </c>
    </row>
    <row r="13" spans="2:17" ht="15" x14ac:dyDescent="0.25">
      <c r="B13" s="41">
        <v>1</v>
      </c>
      <c r="C13" s="14">
        <v>43959</v>
      </c>
      <c r="D13" s="2">
        <v>5</v>
      </c>
      <c r="E13" s="2">
        <f>E12+D13</f>
        <v>9</v>
      </c>
      <c r="F13" s="61">
        <f>COUNTIFS(CP!$M$2:$M$10,Prueba!C13,CP!$K$2:$K$10,"OK")+COUNTIFS(CP!$M$2:$M$10,Prueba!C13,CP!$K$2:$K$10,"FALLIDO")</f>
        <v>5</v>
      </c>
      <c r="G13" s="1">
        <f>F13+G12</f>
        <v>9</v>
      </c>
      <c r="H13" s="1">
        <f>G13</f>
        <v>9</v>
      </c>
      <c r="I13" s="1">
        <f>H13</f>
        <v>9</v>
      </c>
      <c r="J13" s="1">
        <f>I13</f>
        <v>9</v>
      </c>
      <c r="K13" s="2">
        <f>J13</f>
        <v>9</v>
      </c>
      <c r="L13" s="3">
        <f>I13/VLOOKUP("TOTAL",C:E,3,FALSE)</f>
        <v>1</v>
      </c>
      <c r="M13" s="23">
        <f t="shared" ref="M13" si="1">L13*100</f>
        <v>100</v>
      </c>
      <c r="N13" s="13"/>
      <c r="P13" s="19" t="s">
        <v>14</v>
      </c>
      <c r="Q13" s="21" t="s">
        <v>12</v>
      </c>
    </row>
    <row r="14" spans="2:17" x14ac:dyDescent="0.2">
      <c r="B14" s="41"/>
      <c r="C14" s="14"/>
      <c r="D14" s="2"/>
      <c r="E14" s="2"/>
      <c r="F14" s="2"/>
      <c r="G14" s="1"/>
      <c r="H14" s="1"/>
      <c r="I14" s="1"/>
      <c r="J14" s="2"/>
      <c r="K14" s="2"/>
      <c r="L14" s="3"/>
      <c r="M14" s="23"/>
      <c r="N14" s="13"/>
      <c r="P14" s="19" t="s">
        <v>13</v>
      </c>
      <c r="Q14" s="11" t="s">
        <v>16</v>
      </c>
    </row>
    <row r="15" spans="2:17" x14ac:dyDescent="0.2">
      <c r="B15" s="41"/>
      <c r="C15" s="14"/>
      <c r="D15" s="2"/>
      <c r="E15" s="2"/>
      <c r="F15" s="2"/>
      <c r="G15" s="1"/>
      <c r="H15" s="1"/>
      <c r="I15" s="1"/>
      <c r="J15" s="2"/>
      <c r="K15" s="2"/>
      <c r="L15" s="3"/>
      <c r="M15" s="23"/>
      <c r="N15" s="13"/>
    </row>
    <row r="16" spans="2:17" x14ac:dyDescent="0.2">
      <c r="B16" s="41"/>
      <c r="C16" s="14"/>
      <c r="D16" s="2"/>
      <c r="E16" s="2"/>
      <c r="F16" s="2"/>
      <c r="G16" s="1"/>
      <c r="H16" s="2"/>
      <c r="I16" s="1"/>
      <c r="J16" s="2"/>
      <c r="K16" s="2"/>
      <c r="L16" s="3"/>
      <c r="M16" s="23"/>
      <c r="N16" s="13"/>
    </row>
    <row r="17" spans="2:14" x14ac:dyDescent="0.2">
      <c r="B17" s="41"/>
      <c r="C17" s="14"/>
      <c r="D17" s="2"/>
      <c r="E17" s="2"/>
      <c r="F17" s="2"/>
      <c r="G17" s="1"/>
      <c r="H17" s="2"/>
      <c r="I17" s="1"/>
      <c r="J17" s="2"/>
      <c r="K17" s="2"/>
      <c r="L17" s="3"/>
      <c r="M17" s="23"/>
      <c r="N17" s="13"/>
    </row>
    <row r="18" spans="2:14" x14ac:dyDescent="0.2">
      <c r="B18" s="41"/>
      <c r="C18" s="14"/>
      <c r="D18" s="2"/>
      <c r="E18" s="2"/>
      <c r="F18" s="2"/>
      <c r="G18" s="1"/>
      <c r="H18" s="2"/>
      <c r="I18" s="2"/>
      <c r="J18" s="2"/>
      <c r="K18" s="2"/>
      <c r="L18" s="3"/>
      <c r="M18" s="23"/>
      <c r="N18" s="13"/>
    </row>
    <row r="19" spans="2:14" x14ac:dyDescent="0.2">
      <c r="B19" s="41"/>
      <c r="C19" s="18"/>
      <c r="D19" s="17"/>
      <c r="E19" s="17"/>
      <c r="F19" s="17"/>
      <c r="G19" s="17"/>
      <c r="H19" s="17"/>
      <c r="I19" s="17"/>
      <c r="J19" s="17"/>
      <c r="K19" s="17"/>
      <c r="L19" s="25"/>
      <c r="M19" s="23"/>
      <c r="N19" s="13"/>
    </row>
    <row r="20" spans="2:14" x14ac:dyDescent="0.2">
      <c r="B20" s="40"/>
      <c r="C20" s="16" t="s">
        <v>11</v>
      </c>
      <c r="D20" s="16"/>
      <c r="E20" s="16">
        <v>9</v>
      </c>
      <c r="F20" s="16"/>
      <c r="G20" s="16"/>
      <c r="H20" s="16"/>
      <c r="I20" s="16"/>
      <c r="J20" s="16"/>
      <c r="K20" s="16"/>
      <c r="L20" s="16"/>
      <c r="M20" s="48"/>
    </row>
  </sheetData>
  <mergeCells count="1">
    <mergeCell ref="D9:K9"/>
  </mergeCells>
  <conditionalFormatting sqref="S13">
    <cfRule type="iconSet" priority="8">
      <iconSet>
        <cfvo type="percent" val="0"/>
        <cfvo type="percent" val="33"/>
        <cfvo type="percent" val="67"/>
      </iconSet>
    </cfRule>
  </conditionalFormatting>
  <conditionalFormatting sqref="Q9">
    <cfRule type="iconSet" priority="14">
      <iconSet>
        <cfvo type="percent" val="0"/>
        <cfvo type="num" val="85" gte="0"/>
        <cfvo type="num" val="90" gte="0"/>
      </iconSet>
    </cfRule>
  </conditionalFormatting>
  <conditionalFormatting sqref="Q8">
    <cfRule type="iconSet" priority="1">
      <iconSet>
        <cfvo type="percent" val="0"/>
        <cfvo type="num" val="85" gte="0"/>
        <cfvo type="num" val="90" gte="0"/>
      </iconSet>
    </cfRule>
  </conditionalFormatting>
  <conditionalFormatting sqref="S13:S14">
    <cfRule type="iconSet" priority="36">
      <iconSet>
        <cfvo type="percent" val="0"/>
        <cfvo type="percent" val="33"/>
        <cfvo type="percent" val="67"/>
      </iconSet>
    </cfRule>
  </conditionalFormatting>
  <conditionalFormatting sqref="M12:M19">
    <cfRule type="iconSet" priority="37">
      <iconSet>
        <cfvo type="percent" val="0"/>
        <cfvo type="num" val="85" gte="0"/>
        <cfvo type="num" val="90" gte="0"/>
      </iconSet>
    </cfRule>
  </conditionalFormatting>
  <pageMargins left="0" right="0" top="0.19685039370078741" bottom="0.19685039370078741" header="0.31496062992125984" footer="0.31496062992125984"/>
  <pageSetup paperSize="9" scale="7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ES200"/>
  <sheetViews>
    <sheetView zoomScale="70" zoomScaleNormal="70" workbookViewId="0">
      <pane ySplit="1" topLeftCell="A2" activePane="bottomLeft" state="frozen"/>
      <selection pane="bottomLeft" activeCell="H5" sqref="H5"/>
    </sheetView>
  </sheetViews>
  <sheetFormatPr defaultColWidth="11.5703125" defaultRowHeight="12.75" x14ac:dyDescent="0.25"/>
  <cols>
    <col min="1" max="1" width="1.5703125" style="37" customWidth="1"/>
    <col min="2" max="2" width="4.85546875" style="34" bestFit="1" customWidth="1"/>
    <col min="3" max="3" width="15.140625" style="34" customWidth="1"/>
    <col min="4" max="4" width="56.140625" style="34" customWidth="1"/>
    <col min="5" max="5" width="15.140625" style="34" customWidth="1"/>
    <col min="6" max="6" width="32" style="34" customWidth="1"/>
    <col min="7" max="7" width="16.140625" style="34" bestFit="1" customWidth="1"/>
    <col min="8" max="8" width="57" style="34" customWidth="1"/>
    <col min="9" max="9" width="12.28515625" style="34" bestFit="1" customWidth="1"/>
    <col min="10" max="10" width="14.85546875" style="38" customWidth="1"/>
    <col min="11" max="11" width="16.42578125" style="39" customWidth="1"/>
    <col min="12" max="12" width="10.140625" style="38" customWidth="1"/>
    <col min="13" max="13" width="15.5703125" style="46" customWidth="1"/>
    <col min="14" max="14" width="60.85546875" style="34" bestFit="1" customWidth="1"/>
    <col min="15" max="15" width="11.5703125" style="37" customWidth="1"/>
    <col min="16" max="16" width="14.85546875" style="37" bestFit="1" customWidth="1"/>
    <col min="17" max="17" width="25.85546875" style="37" customWidth="1"/>
    <col min="18" max="64" width="11.5703125" style="37"/>
    <col min="65" max="251" width="11.5703125" style="34"/>
    <col min="252" max="252" width="4.85546875" style="34" customWidth="1"/>
    <col min="253" max="253" width="7.42578125" style="34" customWidth="1"/>
    <col min="254" max="258" width="0" style="34" hidden="1" customWidth="1"/>
    <col min="259" max="259" width="14" style="34" customWidth="1"/>
    <col min="260" max="260" width="24.7109375" style="34" customWidth="1"/>
    <col min="261" max="261" width="43.7109375" style="34" customWidth="1"/>
    <col min="262" max="262" width="81.5703125" style="34" customWidth="1"/>
    <col min="263" max="264" width="20.7109375" style="34" customWidth="1"/>
    <col min="265" max="265" width="33.28515625" style="34" customWidth="1"/>
    <col min="266" max="507" width="11.5703125" style="34"/>
    <col min="508" max="508" width="4.85546875" style="34" customWidth="1"/>
    <col min="509" max="509" width="7.42578125" style="34" customWidth="1"/>
    <col min="510" max="514" width="0" style="34" hidden="1" customWidth="1"/>
    <col min="515" max="515" width="14" style="34" customWidth="1"/>
    <col min="516" max="516" width="24.7109375" style="34" customWidth="1"/>
    <col min="517" max="517" width="43.7109375" style="34" customWidth="1"/>
    <col min="518" max="518" width="81.5703125" style="34" customWidth="1"/>
    <col min="519" max="520" width="20.7109375" style="34" customWidth="1"/>
    <col min="521" max="521" width="33.28515625" style="34" customWidth="1"/>
    <col min="522" max="763" width="11.5703125" style="34"/>
    <col min="764" max="764" width="4.85546875" style="34" customWidth="1"/>
    <col min="765" max="765" width="7.42578125" style="34" customWidth="1"/>
    <col min="766" max="770" width="0" style="34" hidden="1" customWidth="1"/>
    <col min="771" max="771" width="14" style="34" customWidth="1"/>
    <col min="772" max="772" width="24.7109375" style="34" customWidth="1"/>
    <col min="773" max="773" width="43.7109375" style="34" customWidth="1"/>
    <col min="774" max="774" width="81.5703125" style="34" customWidth="1"/>
    <col min="775" max="776" width="20.7109375" style="34" customWidth="1"/>
    <col min="777" max="777" width="33.28515625" style="34" customWidth="1"/>
    <col min="778" max="1019" width="11.5703125" style="34"/>
    <col min="1020" max="1020" width="4.85546875" style="34" customWidth="1"/>
    <col min="1021" max="1021" width="7.42578125" style="34" customWidth="1"/>
    <col min="1022" max="1026" width="0" style="34" hidden="1" customWidth="1"/>
    <col min="1027" max="1027" width="14" style="34" customWidth="1"/>
    <col min="1028" max="1028" width="24.7109375" style="34" customWidth="1"/>
    <col min="1029" max="1029" width="43.7109375" style="34" customWidth="1"/>
    <col min="1030" max="1030" width="81.5703125" style="34" customWidth="1"/>
    <col min="1031" max="1032" width="20.7109375" style="34" customWidth="1"/>
    <col min="1033" max="1033" width="33.28515625" style="34" customWidth="1"/>
    <col min="1034" max="1275" width="11.5703125" style="34"/>
    <col min="1276" max="1276" width="4.85546875" style="34" customWidth="1"/>
    <col min="1277" max="1277" width="7.42578125" style="34" customWidth="1"/>
    <col min="1278" max="1282" width="0" style="34" hidden="1" customWidth="1"/>
    <col min="1283" max="1283" width="14" style="34" customWidth="1"/>
    <col min="1284" max="1284" width="24.7109375" style="34" customWidth="1"/>
    <col min="1285" max="1285" width="43.7109375" style="34" customWidth="1"/>
    <col min="1286" max="1286" width="81.5703125" style="34" customWidth="1"/>
    <col min="1287" max="1288" width="20.7109375" style="34" customWidth="1"/>
    <col min="1289" max="1289" width="33.28515625" style="34" customWidth="1"/>
    <col min="1290" max="1531" width="11.5703125" style="34"/>
    <col min="1532" max="1532" width="4.85546875" style="34" customWidth="1"/>
    <col min="1533" max="1533" width="7.42578125" style="34" customWidth="1"/>
    <col min="1534" max="1538" width="0" style="34" hidden="1" customWidth="1"/>
    <col min="1539" max="1539" width="14" style="34" customWidth="1"/>
    <col min="1540" max="1540" width="24.7109375" style="34" customWidth="1"/>
    <col min="1541" max="1541" width="43.7109375" style="34" customWidth="1"/>
    <col min="1542" max="1542" width="81.5703125" style="34" customWidth="1"/>
    <col min="1543" max="1544" width="20.7109375" style="34" customWidth="1"/>
    <col min="1545" max="1545" width="33.28515625" style="34" customWidth="1"/>
    <col min="1546" max="1787" width="11.5703125" style="34"/>
    <col min="1788" max="1788" width="4.85546875" style="34" customWidth="1"/>
    <col min="1789" max="1789" width="7.42578125" style="34" customWidth="1"/>
    <col min="1790" max="1794" width="0" style="34" hidden="1" customWidth="1"/>
    <col min="1795" max="1795" width="14" style="34" customWidth="1"/>
    <col min="1796" max="1796" width="24.7109375" style="34" customWidth="1"/>
    <col min="1797" max="1797" width="43.7109375" style="34" customWidth="1"/>
    <col min="1798" max="1798" width="81.5703125" style="34" customWidth="1"/>
    <col min="1799" max="1800" width="20.7109375" style="34" customWidth="1"/>
    <col min="1801" max="1801" width="33.28515625" style="34" customWidth="1"/>
    <col min="1802" max="2043" width="11.5703125" style="34"/>
    <col min="2044" max="2044" width="4.85546875" style="34" customWidth="1"/>
    <col min="2045" max="2045" width="7.42578125" style="34" customWidth="1"/>
    <col min="2046" max="2050" width="0" style="34" hidden="1" customWidth="1"/>
    <col min="2051" max="2051" width="14" style="34" customWidth="1"/>
    <col min="2052" max="2052" width="24.7109375" style="34" customWidth="1"/>
    <col min="2053" max="2053" width="43.7109375" style="34" customWidth="1"/>
    <col min="2054" max="2054" width="81.5703125" style="34" customWidth="1"/>
    <col min="2055" max="2056" width="20.7109375" style="34" customWidth="1"/>
    <col min="2057" max="2057" width="33.28515625" style="34" customWidth="1"/>
    <col min="2058" max="2299" width="11.5703125" style="34"/>
    <col min="2300" max="2300" width="4.85546875" style="34" customWidth="1"/>
    <col min="2301" max="2301" width="7.42578125" style="34" customWidth="1"/>
    <col min="2302" max="2306" width="0" style="34" hidden="1" customWidth="1"/>
    <col min="2307" max="2307" width="14" style="34" customWidth="1"/>
    <col min="2308" max="2308" width="24.7109375" style="34" customWidth="1"/>
    <col min="2309" max="2309" width="43.7109375" style="34" customWidth="1"/>
    <col min="2310" max="2310" width="81.5703125" style="34" customWidth="1"/>
    <col min="2311" max="2312" width="20.7109375" style="34" customWidth="1"/>
    <col min="2313" max="2313" width="33.28515625" style="34" customWidth="1"/>
    <col min="2314" max="2555" width="11.5703125" style="34"/>
    <col min="2556" max="2556" width="4.85546875" style="34" customWidth="1"/>
    <col min="2557" max="2557" width="7.42578125" style="34" customWidth="1"/>
    <col min="2558" max="2562" width="0" style="34" hidden="1" customWidth="1"/>
    <col min="2563" max="2563" width="14" style="34" customWidth="1"/>
    <col min="2564" max="2564" width="24.7109375" style="34" customWidth="1"/>
    <col min="2565" max="2565" width="43.7109375" style="34" customWidth="1"/>
    <col min="2566" max="2566" width="81.5703125" style="34" customWidth="1"/>
    <col min="2567" max="2568" width="20.7109375" style="34" customWidth="1"/>
    <col min="2569" max="2569" width="33.28515625" style="34" customWidth="1"/>
    <col min="2570" max="2811" width="11.5703125" style="34"/>
    <col min="2812" max="2812" width="4.85546875" style="34" customWidth="1"/>
    <col min="2813" max="2813" width="7.42578125" style="34" customWidth="1"/>
    <col min="2814" max="2818" width="0" style="34" hidden="1" customWidth="1"/>
    <col min="2819" max="2819" width="14" style="34" customWidth="1"/>
    <col min="2820" max="2820" width="24.7109375" style="34" customWidth="1"/>
    <col min="2821" max="2821" width="43.7109375" style="34" customWidth="1"/>
    <col min="2822" max="2822" width="81.5703125" style="34" customWidth="1"/>
    <col min="2823" max="2824" width="20.7109375" style="34" customWidth="1"/>
    <col min="2825" max="2825" width="33.28515625" style="34" customWidth="1"/>
    <col min="2826" max="3067" width="11.5703125" style="34"/>
    <col min="3068" max="3068" width="4.85546875" style="34" customWidth="1"/>
    <col min="3069" max="3069" width="7.42578125" style="34" customWidth="1"/>
    <col min="3070" max="3074" width="0" style="34" hidden="1" customWidth="1"/>
    <col min="3075" max="3075" width="14" style="34" customWidth="1"/>
    <col min="3076" max="3076" width="24.7109375" style="34" customWidth="1"/>
    <col min="3077" max="3077" width="43.7109375" style="34" customWidth="1"/>
    <col min="3078" max="3078" width="81.5703125" style="34" customWidth="1"/>
    <col min="3079" max="3080" width="20.7109375" style="34" customWidth="1"/>
    <col min="3081" max="3081" width="33.28515625" style="34" customWidth="1"/>
    <col min="3082" max="3323" width="11.5703125" style="34"/>
    <col min="3324" max="3324" width="4.85546875" style="34" customWidth="1"/>
    <col min="3325" max="3325" width="7.42578125" style="34" customWidth="1"/>
    <col min="3326" max="3330" width="0" style="34" hidden="1" customWidth="1"/>
    <col min="3331" max="3331" width="14" style="34" customWidth="1"/>
    <col min="3332" max="3332" width="24.7109375" style="34" customWidth="1"/>
    <col min="3333" max="3333" width="43.7109375" style="34" customWidth="1"/>
    <col min="3334" max="3334" width="81.5703125" style="34" customWidth="1"/>
    <col min="3335" max="3336" width="20.7109375" style="34" customWidth="1"/>
    <col min="3337" max="3337" width="33.28515625" style="34" customWidth="1"/>
    <col min="3338" max="3579" width="11.5703125" style="34"/>
    <col min="3580" max="3580" width="4.85546875" style="34" customWidth="1"/>
    <col min="3581" max="3581" width="7.42578125" style="34" customWidth="1"/>
    <col min="3582" max="3586" width="0" style="34" hidden="1" customWidth="1"/>
    <col min="3587" max="3587" width="14" style="34" customWidth="1"/>
    <col min="3588" max="3588" width="24.7109375" style="34" customWidth="1"/>
    <col min="3589" max="3589" width="43.7109375" style="34" customWidth="1"/>
    <col min="3590" max="3590" width="81.5703125" style="34" customWidth="1"/>
    <col min="3591" max="3592" width="20.7109375" style="34" customWidth="1"/>
    <col min="3593" max="3593" width="33.28515625" style="34" customWidth="1"/>
    <col min="3594" max="3835" width="11.5703125" style="34"/>
    <col min="3836" max="3836" width="4.85546875" style="34" customWidth="1"/>
    <col min="3837" max="3837" width="7.42578125" style="34" customWidth="1"/>
    <col min="3838" max="3842" width="0" style="34" hidden="1" customWidth="1"/>
    <col min="3843" max="3843" width="14" style="34" customWidth="1"/>
    <col min="3844" max="3844" width="24.7109375" style="34" customWidth="1"/>
    <col min="3845" max="3845" width="43.7109375" style="34" customWidth="1"/>
    <col min="3846" max="3846" width="81.5703125" style="34" customWidth="1"/>
    <col min="3847" max="3848" width="20.7109375" style="34" customWidth="1"/>
    <col min="3849" max="3849" width="33.28515625" style="34" customWidth="1"/>
    <col min="3850" max="4091" width="11.5703125" style="34"/>
    <col min="4092" max="4092" width="4.85546875" style="34" customWidth="1"/>
    <col min="4093" max="4093" width="7.42578125" style="34" customWidth="1"/>
    <col min="4094" max="4098" width="0" style="34" hidden="1" customWidth="1"/>
    <col min="4099" max="4099" width="14" style="34" customWidth="1"/>
    <col min="4100" max="4100" width="24.7109375" style="34" customWidth="1"/>
    <col min="4101" max="4101" width="43.7109375" style="34" customWidth="1"/>
    <col min="4102" max="4102" width="81.5703125" style="34" customWidth="1"/>
    <col min="4103" max="4104" width="20.7109375" style="34" customWidth="1"/>
    <col min="4105" max="4105" width="33.28515625" style="34" customWidth="1"/>
    <col min="4106" max="4347" width="11.5703125" style="34"/>
    <col min="4348" max="4348" width="4.85546875" style="34" customWidth="1"/>
    <col min="4349" max="4349" width="7.42578125" style="34" customWidth="1"/>
    <col min="4350" max="4354" width="0" style="34" hidden="1" customWidth="1"/>
    <col min="4355" max="4355" width="14" style="34" customWidth="1"/>
    <col min="4356" max="4356" width="24.7109375" style="34" customWidth="1"/>
    <col min="4357" max="4357" width="43.7109375" style="34" customWidth="1"/>
    <col min="4358" max="4358" width="81.5703125" style="34" customWidth="1"/>
    <col min="4359" max="4360" width="20.7109375" style="34" customWidth="1"/>
    <col min="4361" max="4361" width="33.28515625" style="34" customWidth="1"/>
    <col min="4362" max="4603" width="11.5703125" style="34"/>
    <col min="4604" max="4604" width="4.85546875" style="34" customWidth="1"/>
    <col min="4605" max="4605" width="7.42578125" style="34" customWidth="1"/>
    <col min="4606" max="4610" width="0" style="34" hidden="1" customWidth="1"/>
    <col min="4611" max="4611" width="14" style="34" customWidth="1"/>
    <col min="4612" max="4612" width="24.7109375" style="34" customWidth="1"/>
    <col min="4613" max="4613" width="43.7109375" style="34" customWidth="1"/>
    <col min="4614" max="4614" width="81.5703125" style="34" customWidth="1"/>
    <col min="4615" max="4616" width="20.7109375" style="34" customWidth="1"/>
    <col min="4617" max="4617" width="33.28515625" style="34" customWidth="1"/>
    <col min="4618" max="4859" width="11.5703125" style="34"/>
    <col min="4860" max="4860" width="4.85546875" style="34" customWidth="1"/>
    <col min="4861" max="4861" width="7.42578125" style="34" customWidth="1"/>
    <col min="4862" max="4866" width="0" style="34" hidden="1" customWidth="1"/>
    <col min="4867" max="4867" width="14" style="34" customWidth="1"/>
    <col min="4868" max="4868" width="24.7109375" style="34" customWidth="1"/>
    <col min="4869" max="4869" width="43.7109375" style="34" customWidth="1"/>
    <col min="4870" max="4870" width="81.5703125" style="34" customWidth="1"/>
    <col min="4871" max="4872" width="20.7109375" style="34" customWidth="1"/>
    <col min="4873" max="4873" width="33.28515625" style="34" customWidth="1"/>
    <col min="4874" max="5115" width="11.5703125" style="34"/>
    <col min="5116" max="5116" width="4.85546875" style="34" customWidth="1"/>
    <col min="5117" max="5117" width="7.42578125" style="34" customWidth="1"/>
    <col min="5118" max="5122" width="0" style="34" hidden="1" customWidth="1"/>
    <col min="5123" max="5123" width="14" style="34" customWidth="1"/>
    <col min="5124" max="5124" width="24.7109375" style="34" customWidth="1"/>
    <col min="5125" max="5125" width="43.7109375" style="34" customWidth="1"/>
    <col min="5126" max="5126" width="81.5703125" style="34" customWidth="1"/>
    <col min="5127" max="5128" width="20.7109375" style="34" customWidth="1"/>
    <col min="5129" max="5129" width="33.28515625" style="34" customWidth="1"/>
    <col min="5130" max="5371" width="11.5703125" style="34"/>
    <col min="5372" max="5372" width="4.85546875" style="34" customWidth="1"/>
    <col min="5373" max="5373" width="7.42578125" style="34" customWidth="1"/>
    <col min="5374" max="5378" width="0" style="34" hidden="1" customWidth="1"/>
    <col min="5379" max="5379" width="14" style="34" customWidth="1"/>
    <col min="5380" max="5380" width="24.7109375" style="34" customWidth="1"/>
    <col min="5381" max="5381" width="43.7109375" style="34" customWidth="1"/>
    <col min="5382" max="5382" width="81.5703125" style="34" customWidth="1"/>
    <col min="5383" max="5384" width="20.7109375" style="34" customWidth="1"/>
    <col min="5385" max="5385" width="33.28515625" style="34" customWidth="1"/>
    <col min="5386" max="5627" width="11.5703125" style="34"/>
    <col min="5628" max="5628" width="4.85546875" style="34" customWidth="1"/>
    <col min="5629" max="5629" width="7.42578125" style="34" customWidth="1"/>
    <col min="5630" max="5634" width="0" style="34" hidden="1" customWidth="1"/>
    <col min="5635" max="5635" width="14" style="34" customWidth="1"/>
    <col min="5636" max="5636" width="24.7109375" style="34" customWidth="1"/>
    <col min="5637" max="5637" width="43.7109375" style="34" customWidth="1"/>
    <col min="5638" max="5638" width="81.5703125" style="34" customWidth="1"/>
    <col min="5639" max="5640" width="20.7109375" style="34" customWidth="1"/>
    <col min="5641" max="5641" width="33.28515625" style="34" customWidth="1"/>
    <col min="5642" max="5883" width="11.5703125" style="34"/>
    <col min="5884" max="5884" width="4.85546875" style="34" customWidth="1"/>
    <col min="5885" max="5885" width="7.42578125" style="34" customWidth="1"/>
    <col min="5886" max="5890" width="0" style="34" hidden="1" customWidth="1"/>
    <col min="5891" max="5891" width="14" style="34" customWidth="1"/>
    <col min="5892" max="5892" width="24.7109375" style="34" customWidth="1"/>
    <col min="5893" max="5893" width="43.7109375" style="34" customWidth="1"/>
    <col min="5894" max="5894" width="81.5703125" style="34" customWidth="1"/>
    <col min="5895" max="5896" width="20.7109375" style="34" customWidth="1"/>
    <col min="5897" max="5897" width="33.28515625" style="34" customWidth="1"/>
    <col min="5898" max="6139" width="11.5703125" style="34"/>
    <col min="6140" max="6140" width="4.85546875" style="34" customWidth="1"/>
    <col min="6141" max="6141" width="7.42578125" style="34" customWidth="1"/>
    <col min="6142" max="6146" width="0" style="34" hidden="1" customWidth="1"/>
    <col min="6147" max="6147" width="14" style="34" customWidth="1"/>
    <col min="6148" max="6148" width="24.7109375" style="34" customWidth="1"/>
    <col min="6149" max="6149" width="43.7109375" style="34" customWidth="1"/>
    <col min="6150" max="6150" width="81.5703125" style="34" customWidth="1"/>
    <col min="6151" max="6152" width="20.7109375" style="34" customWidth="1"/>
    <col min="6153" max="6153" width="33.28515625" style="34" customWidth="1"/>
    <col min="6154" max="6395" width="11.5703125" style="34"/>
    <col min="6396" max="6396" width="4.85546875" style="34" customWidth="1"/>
    <col min="6397" max="6397" width="7.42578125" style="34" customWidth="1"/>
    <col min="6398" max="6402" width="0" style="34" hidden="1" customWidth="1"/>
    <col min="6403" max="6403" width="14" style="34" customWidth="1"/>
    <col min="6404" max="6404" width="24.7109375" style="34" customWidth="1"/>
    <col min="6405" max="6405" width="43.7109375" style="34" customWidth="1"/>
    <col min="6406" max="6406" width="81.5703125" style="34" customWidth="1"/>
    <col min="6407" max="6408" width="20.7109375" style="34" customWidth="1"/>
    <col min="6409" max="6409" width="33.28515625" style="34" customWidth="1"/>
    <col min="6410" max="6651" width="11.5703125" style="34"/>
    <col min="6652" max="6652" width="4.85546875" style="34" customWidth="1"/>
    <col min="6653" max="6653" width="7.42578125" style="34" customWidth="1"/>
    <col min="6654" max="6658" width="0" style="34" hidden="1" customWidth="1"/>
    <col min="6659" max="6659" width="14" style="34" customWidth="1"/>
    <col min="6660" max="6660" width="24.7109375" style="34" customWidth="1"/>
    <col min="6661" max="6661" width="43.7109375" style="34" customWidth="1"/>
    <col min="6662" max="6662" width="81.5703125" style="34" customWidth="1"/>
    <col min="6663" max="6664" width="20.7109375" style="34" customWidth="1"/>
    <col min="6665" max="6665" width="33.28515625" style="34" customWidth="1"/>
    <col min="6666" max="6907" width="11.5703125" style="34"/>
    <col min="6908" max="6908" width="4.85546875" style="34" customWidth="1"/>
    <col min="6909" max="6909" width="7.42578125" style="34" customWidth="1"/>
    <col min="6910" max="6914" width="0" style="34" hidden="1" customWidth="1"/>
    <col min="6915" max="6915" width="14" style="34" customWidth="1"/>
    <col min="6916" max="6916" width="24.7109375" style="34" customWidth="1"/>
    <col min="6917" max="6917" width="43.7109375" style="34" customWidth="1"/>
    <col min="6918" max="6918" width="81.5703125" style="34" customWidth="1"/>
    <col min="6919" max="6920" width="20.7109375" style="34" customWidth="1"/>
    <col min="6921" max="6921" width="33.28515625" style="34" customWidth="1"/>
    <col min="6922" max="7163" width="11.5703125" style="34"/>
    <col min="7164" max="7164" width="4.85546875" style="34" customWidth="1"/>
    <col min="7165" max="7165" width="7.42578125" style="34" customWidth="1"/>
    <col min="7166" max="7170" width="0" style="34" hidden="1" customWidth="1"/>
    <col min="7171" max="7171" width="14" style="34" customWidth="1"/>
    <col min="7172" max="7172" width="24.7109375" style="34" customWidth="1"/>
    <col min="7173" max="7173" width="43.7109375" style="34" customWidth="1"/>
    <col min="7174" max="7174" width="81.5703125" style="34" customWidth="1"/>
    <col min="7175" max="7176" width="20.7109375" style="34" customWidth="1"/>
    <col min="7177" max="7177" width="33.28515625" style="34" customWidth="1"/>
    <col min="7178" max="7419" width="11.5703125" style="34"/>
    <col min="7420" max="7420" width="4.85546875" style="34" customWidth="1"/>
    <col min="7421" max="7421" width="7.42578125" style="34" customWidth="1"/>
    <col min="7422" max="7426" width="0" style="34" hidden="1" customWidth="1"/>
    <col min="7427" max="7427" width="14" style="34" customWidth="1"/>
    <col min="7428" max="7428" width="24.7109375" style="34" customWidth="1"/>
    <col min="7429" max="7429" width="43.7109375" style="34" customWidth="1"/>
    <col min="7430" max="7430" width="81.5703125" style="34" customWidth="1"/>
    <col min="7431" max="7432" width="20.7109375" style="34" customWidth="1"/>
    <col min="7433" max="7433" width="33.28515625" style="34" customWidth="1"/>
    <col min="7434" max="7675" width="11.5703125" style="34"/>
    <col min="7676" max="7676" width="4.85546875" style="34" customWidth="1"/>
    <col min="7677" max="7677" width="7.42578125" style="34" customWidth="1"/>
    <col min="7678" max="7682" width="0" style="34" hidden="1" customWidth="1"/>
    <col min="7683" max="7683" width="14" style="34" customWidth="1"/>
    <col min="7684" max="7684" width="24.7109375" style="34" customWidth="1"/>
    <col min="7685" max="7685" width="43.7109375" style="34" customWidth="1"/>
    <col min="7686" max="7686" width="81.5703125" style="34" customWidth="1"/>
    <col min="7687" max="7688" width="20.7109375" style="34" customWidth="1"/>
    <col min="7689" max="7689" width="33.28515625" style="34" customWidth="1"/>
    <col min="7690" max="7931" width="11.5703125" style="34"/>
    <col min="7932" max="7932" width="4.85546875" style="34" customWidth="1"/>
    <col min="7933" max="7933" width="7.42578125" style="34" customWidth="1"/>
    <col min="7934" max="7938" width="0" style="34" hidden="1" customWidth="1"/>
    <col min="7939" max="7939" width="14" style="34" customWidth="1"/>
    <col min="7940" max="7940" width="24.7109375" style="34" customWidth="1"/>
    <col min="7941" max="7941" width="43.7109375" style="34" customWidth="1"/>
    <col min="7942" max="7942" width="81.5703125" style="34" customWidth="1"/>
    <col min="7943" max="7944" width="20.7109375" style="34" customWidth="1"/>
    <col min="7945" max="7945" width="33.28515625" style="34" customWidth="1"/>
    <col min="7946" max="8187" width="11.5703125" style="34"/>
    <col min="8188" max="8188" width="4.85546875" style="34" customWidth="1"/>
    <col min="8189" max="8189" width="7.42578125" style="34" customWidth="1"/>
    <col min="8190" max="8194" width="0" style="34" hidden="1" customWidth="1"/>
    <col min="8195" max="8195" width="14" style="34" customWidth="1"/>
    <col min="8196" max="8196" width="24.7109375" style="34" customWidth="1"/>
    <col min="8197" max="8197" width="43.7109375" style="34" customWidth="1"/>
    <col min="8198" max="8198" width="81.5703125" style="34" customWidth="1"/>
    <col min="8199" max="8200" width="20.7109375" style="34" customWidth="1"/>
    <col min="8201" max="8201" width="33.28515625" style="34" customWidth="1"/>
    <col min="8202" max="8443" width="11.5703125" style="34"/>
    <col min="8444" max="8444" width="4.85546875" style="34" customWidth="1"/>
    <col min="8445" max="8445" width="7.42578125" style="34" customWidth="1"/>
    <col min="8446" max="8450" width="0" style="34" hidden="1" customWidth="1"/>
    <col min="8451" max="8451" width="14" style="34" customWidth="1"/>
    <col min="8452" max="8452" width="24.7109375" style="34" customWidth="1"/>
    <col min="8453" max="8453" width="43.7109375" style="34" customWidth="1"/>
    <col min="8454" max="8454" width="81.5703125" style="34" customWidth="1"/>
    <col min="8455" max="8456" width="20.7109375" style="34" customWidth="1"/>
    <col min="8457" max="8457" width="33.28515625" style="34" customWidth="1"/>
    <col min="8458" max="8699" width="11.5703125" style="34"/>
    <col min="8700" max="8700" width="4.85546875" style="34" customWidth="1"/>
    <col min="8701" max="8701" width="7.42578125" style="34" customWidth="1"/>
    <col min="8702" max="8706" width="0" style="34" hidden="1" customWidth="1"/>
    <col min="8707" max="8707" width="14" style="34" customWidth="1"/>
    <col min="8708" max="8708" width="24.7109375" style="34" customWidth="1"/>
    <col min="8709" max="8709" width="43.7109375" style="34" customWidth="1"/>
    <col min="8710" max="8710" width="81.5703125" style="34" customWidth="1"/>
    <col min="8711" max="8712" width="20.7109375" style="34" customWidth="1"/>
    <col min="8713" max="8713" width="33.28515625" style="34" customWidth="1"/>
    <col min="8714" max="8955" width="11.5703125" style="34"/>
    <col min="8956" max="8956" width="4.85546875" style="34" customWidth="1"/>
    <col min="8957" max="8957" width="7.42578125" style="34" customWidth="1"/>
    <col min="8958" max="8962" width="0" style="34" hidden="1" customWidth="1"/>
    <col min="8963" max="8963" width="14" style="34" customWidth="1"/>
    <col min="8964" max="8964" width="24.7109375" style="34" customWidth="1"/>
    <col min="8965" max="8965" width="43.7109375" style="34" customWidth="1"/>
    <col min="8966" max="8966" width="81.5703125" style="34" customWidth="1"/>
    <col min="8967" max="8968" width="20.7109375" style="34" customWidth="1"/>
    <col min="8969" max="8969" width="33.28515625" style="34" customWidth="1"/>
    <col min="8970" max="9136" width="11.5703125" style="34"/>
    <col min="9137" max="9137" width="18.5703125" style="34" customWidth="1"/>
    <col min="9138" max="9211" width="11.5703125" style="34"/>
    <col min="9212" max="9212" width="4.85546875" style="34" customWidth="1"/>
    <col min="9213" max="9213" width="7.42578125" style="34" customWidth="1"/>
    <col min="9214" max="9218" width="0" style="34" hidden="1" customWidth="1"/>
    <col min="9219" max="9219" width="14" style="34" customWidth="1"/>
    <col min="9220" max="9220" width="24.7109375" style="34" customWidth="1"/>
    <col min="9221" max="9221" width="43.7109375" style="34" customWidth="1"/>
    <col min="9222" max="9222" width="81.5703125" style="34" customWidth="1"/>
    <col min="9223" max="9224" width="20.7109375" style="34" customWidth="1"/>
    <col min="9225" max="9225" width="33.28515625" style="34" customWidth="1"/>
    <col min="9226" max="9467" width="11.5703125" style="34"/>
    <col min="9468" max="9468" width="4.85546875" style="34" customWidth="1"/>
    <col min="9469" max="9469" width="7.42578125" style="34" customWidth="1"/>
    <col min="9470" max="9474" width="0" style="34" hidden="1" customWidth="1"/>
    <col min="9475" max="9475" width="14" style="34" customWidth="1"/>
    <col min="9476" max="9476" width="24.7109375" style="34" customWidth="1"/>
    <col min="9477" max="9477" width="43.7109375" style="34" customWidth="1"/>
    <col min="9478" max="9478" width="81.5703125" style="34" customWidth="1"/>
    <col min="9479" max="9480" width="20.7109375" style="34" customWidth="1"/>
    <col min="9481" max="9481" width="33.28515625" style="34" customWidth="1"/>
    <col min="9482" max="9723" width="11.5703125" style="34"/>
    <col min="9724" max="9724" width="4.85546875" style="34" customWidth="1"/>
    <col min="9725" max="9725" width="7.42578125" style="34" customWidth="1"/>
    <col min="9726" max="9730" width="0" style="34" hidden="1" customWidth="1"/>
    <col min="9731" max="9731" width="14" style="34" customWidth="1"/>
    <col min="9732" max="9732" width="24.7109375" style="34" customWidth="1"/>
    <col min="9733" max="9733" width="43.7109375" style="34" customWidth="1"/>
    <col min="9734" max="9734" width="81.5703125" style="34" customWidth="1"/>
    <col min="9735" max="9736" width="20.7109375" style="34" customWidth="1"/>
    <col min="9737" max="9737" width="33.28515625" style="34" customWidth="1"/>
    <col min="9738" max="9979" width="11.5703125" style="34"/>
    <col min="9980" max="9980" width="4.85546875" style="34" customWidth="1"/>
    <col min="9981" max="9981" width="7.42578125" style="34" customWidth="1"/>
    <col min="9982" max="9986" width="0" style="34" hidden="1" customWidth="1"/>
    <col min="9987" max="9987" width="14" style="34" customWidth="1"/>
    <col min="9988" max="9988" width="24.7109375" style="34" customWidth="1"/>
    <col min="9989" max="9989" width="43.7109375" style="34" customWidth="1"/>
    <col min="9990" max="9990" width="81.5703125" style="34" customWidth="1"/>
    <col min="9991" max="9992" width="20.7109375" style="34" customWidth="1"/>
    <col min="9993" max="9993" width="33.28515625" style="34" customWidth="1"/>
    <col min="9994" max="10235" width="11.5703125" style="34"/>
    <col min="10236" max="10236" width="4.85546875" style="34" customWidth="1"/>
    <col min="10237" max="10237" width="7.42578125" style="34" customWidth="1"/>
    <col min="10238" max="10242" width="0" style="34" hidden="1" customWidth="1"/>
    <col min="10243" max="10243" width="14" style="34" customWidth="1"/>
    <col min="10244" max="10244" width="24.7109375" style="34" customWidth="1"/>
    <col min="10245" max="10245" width="43.7109375" style="34" customWidth="1"/>
    <col min="10246" max="10246" width="81.5703125" style="34" customWidth="1"/>
    <col min="10247" max="10248" width="20.7109375" style="34" customWidth="1"/>
    <col min="10249" max="10249" width="33.28515625" style="34" customWidth="1"/>
    <col min="10250" max="10491" width="11.5703125" style="34"/>
    <col min="10492" max="10492" width="4.85546875" style="34" customWidth="1"/>
    <col min="10493" max="10493" width="7.42578125" style="34" customWidth="1"/>
    <col min="10494" max="10498" width="0" style="34" hidden="1" customWidth="1"/>
    <col min="10499" max="10499" width="14" style="34" customWidth="1"/>
    <col min="10500" max="10500" width="24.7109375" style="34" customWidth="1"/>
    <col min="10501" max="10501" width="43.7109375" style="34" customWidth="1"/>
    <col min="10502" max="10502" width="81.5703125" style="34" customWidth="1"/>
    <col min="10503" max="10504" width="20.7109375" style="34" customWidth="1"/>
    <col min="10505" max="10505" width="33.28515625" style="34" customWidth="1"/>
    <col min="10506" max="10747" width="11.5703125" style="34"/>
    <col min="10748" max="10748" width="4.85546875" style="34" customWidth="1"/>
    <col min="10749" max="10749" width="7.42578125" style="34" customWidth="1"/>
    <col min="10750" max="10754" width="0" style="34" hidden="1" customWidth="1"/>
    <col min="10755" max="10755" width="14" style="34" customWidth="1"/>
    <col min="10756" max="10756" width="24.7109375" style="34" customWidth="1"/>
    <col min="10757" max="10757" width="43.7109375" style="34" customWidth="1"/>
    <col min="10758" max="10758" width="81.5703125" style="34" customWidth="1"/>
    <col min="10759" max="10760" width="20.7109375" style="34" customWidth="1"/>
    <col min="10761" max="10761" width="33.28515625" style="34" customWidth="1"/>
    <col min="10762" max="11003" width="11.5703125" style="34"/>
    <col min="11004" max="11004" width="4.85546875" style="34" customWidth="1"/>
    <col min="11005" max="11005" width="7.42578125" style="34" customWidth="1"/>
    <col min="11006" max="11010" width="0" style="34" hidden="1" customWidth="1"/>
    <col min="11011" max="11011" width="14" style="34" customWidth="1"/>
    <col min="11012" max="11012" width="24.7109375" style="34" customWidth="1"/>
    <col min="11013" max="11013" width="43.7109375" style="34" customWidth="1"/>
    <col min="11014" max="11014" width="81.5703125" style="34" customWidth="1"/>
    <col min="11015" max="11016" width="20.7109375" style="34" customWidth="1"/>
    <col min="11017" max="11017" width="33.28515625" style="34" customWidth="1"/>
    <col min="11018" max="11259" width="11.5703125" style="34"/>
    <col min="11260" max="11260" width="4.85546875" style="34" customWidth="1"/>
    <col min="11261" max="11261" width="7.42578125" style="34" customWidth="1"/>
    <col min="11262" max="11266" width="0" style="34" hidden="1" customWidth="1"/>
    <col min="11267" max="11267" width="14" style="34" customWidth="1"/>
    <col min="11268" max="11268" width="24.7109375" style="34" customWidth="1"/>
    <col min="11269" max="11269" width="43.7109375" style="34" customWidth="1"/>
    <col min="11270" max="11270" width="81.5703125" style="34" customWidth="1"/>
    <col min="11271" max="11272" width="20.7109375" style="34" customWidth="1"/>
    <col min="11273" max="11273" width="33.28515625" style="34" customWidth="1"/>
    <col min="11274" max="11515" width="11.5703125" style="34"/>
    <col min="11516" max="11516" width="4.85546875" style="34" customWidth="1"/>
    <col min="11517" max="11517" width="7.42578125" style="34" customWidth="1"/>
    <col min="11518" max="11522" width="0" style="34" hidden="1" customWidth="1"/>
    <col min="11523" max="11523" width="14" style="34" customWidth="1"/>
    <col min="11524" max="11524" width="24.7109375" style="34" customWidth="1"/>
    <col min="11525" max="11525" width="43.7109375" style="34" customWidth="1"/>
    <col min="11526" max="11526" width="81.5703125" style="34" customWidth="1"/>
    <col min="11527" max="11528" width="20.7109375" style="34" customWidth="1"/>
    <col min="11529" max="11529" width="33.28515625" style="34" customWidth="1"/>
    <col min="11530" max="11771" width="11.5703125" style="34"/>
    <col min="11772" max="11772" width="4.85546875" style="34" customWidth="1"/>
    <col min="11773" max="11773" width="7.42578125" style="34" customWidth="1"/>
    <col min="11774" max="11778" width="0" style="34" hidden="1" customWidth="1"/>
    <col min="11779" max="11779" width="14" style="34" customWidth="1"/>
    <col min="11780" max="11780" width="24.7109375" style="34" customWidth="1"/>
    <col min="11781" max="11781" width="43.7109375" style="34" customWidth="1"/>
    <col min="11782" max="11782" width="81.5703125" style="34" customWidth="1"/>
    <col min="11783" max="11784" width="20.7109375" style="34" customWidth="1"/>
    <col min="11785" max="11785" width="33.28515625" style="34" customWidth="1"/>
    <col min="11786" max="12027" width="11.5703125" style="34"/>
    <col min="12028" max="12028" width="4.85546875" style="34" customWidth="1"/>
    <col min="12029" max="12029" width="7.42578125" style="34" customWidth="1"/>
    <col min="12030" max="12034" width="0" style="34" hidden="1" customWidth="1"/>
    <col min="12035" max="12035" width="14" style="34" customWidth="1"/>
    <col min="12036" max="12036" width="24.7109375" style="34" customWidth="1"/>
    <col min="12037" max="12037" width="43.7109375" style="34" customWidth="1"/>
    <col min="12038" max="12038" width="81.5703125" style="34" customWidth="1"/>
    <col min="12039" max="12040" width="20.7109375" style="34" customWidth="1"/>
    <col min="12041" max="12041" width="33.28515625" style="34" customWidth="1"/>
    <col min="12042" max="12283" width="11.5703125" style="34"/>
    <col min="12284" max="12284" width="4.85546875" style="34" customWidth="1"/>
    <col min="12285" max="12285" width="7.42578125" style="34" customWidth="1"/>
    <col min="12286" max="12290" width="0" style="34" hidden="1" customWidth="1"/>
    <col min="12291" max="12291" width="14" style="34" customWidth="1"/>
    <col min="12292" max="12292" width="24.7109375" style="34" customWidth="1"/>
    <col min="12293" max="12293" width="43.7109375" style="34" customWidth="1"/>
    <col min="12294" max="12294" width="81.5703125" style="34" customWidth="1"/>
    <col min="12295" max="12296" width="20.7109375" style="34" customWidth="1"/>
    <col min="12297" max="12297" width="33.28515625" style="34" customWidth="1"/>
    <col min="12298" max="12539" width="11.5703125" style="34"/>
    <col min="12540" max="12540" width="4.85546875" style="34" customWidth="1"/>
    <col min="12541" max="12541" width="7.42578125" style="34" customWidth="1"/>
    <col min="12542" max="12546" width="0" style="34" hidden="1" customWidth="1"/>
    <col min="12547" max="12547" width="14" style="34" customWidth="1"/>
    <col min="12548" max="12548" width="24.7109375" style="34" customWidth="1"/>
    <col min="12549" max="12549" width="43.7109375" style="34" customWidth="1"/>
    <col min="12550" max="12550" width="81.5703125" style="34" customWidth="1"/>
    <col min="12551" max="12552" width="20.7109375" style="34" customWidth="1"/>
    <col min="12553" max="12553" width="33.28515625" style="34" customWidth="1"/>
    <col min="12554" max="12795" width="11.5703125" style="34"/>
    <col min="12796" max="12796" width="4.85546875" style="34" customWidth="1"/>
    <col min="12797" max="12797" width="7.42578125" style="34" customWidth="1"/>
    <col min="12798" max="12802" width="0" style="34" hidden="1" customWidth="1"/>
    <col min="12803" max="12803" width="14" style="34" customWidth="1"/>
    <col min="12804" max="12804" width="24.7109375" style="34" customWidth="1"/>
    <col min="12805" max="12805" width="43.7109375" style="34" customWidth="1"/>
    <col min="12806" max="12806" width="81.5703125" style="34" customWidth="1"/>
    <col min="12807" max="12808" width="20.7109375" style="34" customWidth="1"/>
    <col min="12809" max="12809" width="33.28515625" style="34" customWidth="1"/>
    <col min="12810" max="13051" width="11.5703125" style="34"/>
    <col min="13052" max="13052" width="4.85546875" style="34" customWidth="1"/>
    <col min="13053" max="13053" width="7.42578125" style="34" customWidth="1"/>
    <col min="13054" max="13058" width="0" style="34" hidden="1" customWidth="1"/>
    <col min="13059" max="13059" width="14" style="34" customWidth="1"/>
    <col min="13060" max="13060" width="24.7109375" style="34" customWidth="1"/>
    <col min="13061" max="13061" width="43.7109375" style="34" customWidth="1"/>
    <col min="13062" max="13062" width="81.5703125" style="34" customWidth="1"/>
    <col min="13063" max="13064" width="20.7109375" style="34" customWidth="1"/>
    <col min="13065" max="13065" width="33.28515625" style="34" customWidth="1"/>
    <col min="13066" max="13307" width="11.5703125" style="34"/>
    <col min="13308" max="13308" width="4.85546875" style="34" customWidth="1"/>
    <col min="13309" max="13309" width="7.42578125" style="34" customWidth="1"/>
    <col min="13310" max="13314" width="0" style="34" hidden="1" customWidth="1"/>
    <col min="13315" max="13315" width="14" style="34" customWidth="1"/>
    <col min="13316" max="13316" width="24.7109375" style="34" customWidth="1"/>
    <col min="13317" max="13317" width="43.7109375" style="34" customWidth="1"/>
    <col min="13318" max="13318" width="81.5703125" style="34" customWidth="1"/>
    <col min="13319" max="13320" width="20.7109375" style="34" customWidth="1"/>
    <col min="13321" max="13321" width="33.28515625" style="34" customWidth="1"/>
    <col min="13322" max="13563" width="11.5703125" style="34"/>
    <col min="13564" max="13564" width="4.85546875" style="34" customWidth="1"/>
    <col min="13565" max="13565" width="7.42578125" style="34" customWidth="1"/>
    <col min="13566" max="13570" width="0" style="34" hidden="1" customWidth="1"/>
    <col min="13571" max="13571" width="14" style="34" customWidth="1"/>
    <col min="13572" max="13572" width="24.7109375" style="34" customWidth="1"/>
    <col min="13573" max="13573" width="43.7109375" style="34" customWidth="1"/>
    <col min="13574" max="13574" width="81.5703125" style="34" customWidth="1"/>
    <col min="13575" max="13576" width="20.7109375" style="34" customWidth="1"/>
    <col min="13577" max="13577" width="33.28515625" style="34" customWidth="1"/>
    <col min="13578" max="13819" width="11.5703125" style="34"/>
    <col min="13820" max="13820" width="4.85546875" style="34" customWidth="1"/>
    <col min="13821" max="13821" width="7.42578125" style="34" customWidth="1"/>
    <col min="13822" max="13826" width="0" style="34" hidden="1" customWidth="1"/>
    <col min="13827" max="13827" width="14" style="34" customWidth="1"/>
    <col min="13828" max="13828" width="24.7109375" style="34" customWidth="1"/>
    <col min="13829" max="13829" width="43.7109375" style="34" customWidth="1"/>
    <col min="13830" max="13830" width="81.5703125" style="34" customWidth="1"/>
    <col min="13831" max="13832" width="20.7109375" style="34" customWidth="1"/>
    <col min="13833" max="13833" width="33.28515625" style="34" customWidth="1"/>
    <col min="13834" max="14075" width="11.5703125" style="34"/>
    <col min="14076" max="14076" width="4.85546875" style="34" customWidth="1"/>
    <col min="14077" max="14077" width="7.42578125" style="34" customWidth="1"/>
    <col min="14078" max="14082" width="0" style="34" hidden="1" customWidth="1"/>
    <col min="14083" max="14083" width="14" style="34" customWidth="1"/>
    <col min="14084" max="14084" width="24.7109375" style="34" customWidth="1"/>
    <col min="14085" max="14085" width="43.7109375" style="34" customWidth="1"/>
    <col min="14086" max="14086" width="81.5703125" style="34" customWidth="1"/>
    <col min="14087" max="14088" width="20.7109375" style="34" customWidth="1"/>
    <col min="14089" max="14089" width="33.28515625" style="34" customWidth="1"/>
    <col min="14090" max="14331" width="11.5703125" style="34"/>
    <col min="14332" max="14332" width="4.85546875" style="34" customWidth="1"/>
    <col min="14333" max="14333" width="7.42578125" style="34" customWidth="1"/>
    <col min="14334" max="14338" width="0" style="34" hidden="1" customWidth="1"/>
    <col min="14339" max="14339" width="14" style="34" customWidth="1"/>
    <col min="14340" max="14340" width="24.7109375" style="34" customWidth="1"/>
    <col min="14341" max="14341" width="43.7109375" style="34" customWidth="1"/>
    <col min="14342" max="14342" width="81.5703125" style="34" customWidth="1"/>
    <col min="14343" max="14344" width="20.7109375" style="34" customWidth="1"/>
    <col min="14345" max="14345" width="33.28515625" style="34" customWidth="1"/>
    <col min="14346" max="14587" width="11.5703125" style="34"/>
    <col min="14588" max="14588" width="4.85546875" style="34" customWidth="1"/>
    <col min="14589" max="14589" width="7.42578125" style="34" customWidth="1"/>
    <col min="14590" max="14594" width="0" style="34" hidden="1" customWidth="1"/>
    <col min="14595" max="14595" width="14" style="34" customWidth="1"/>
    <col min="14596" max="14596" width="24.7109375" style="34" customWidth="1"/>
    <col min="14597" max="14597" width="43.7109375" style="34" customWidth="1"/>
    <col min="14598" max="14598" width="81.5703125" style="34" customWidth="1"/>
    <col min="14599" max="14600" width="20.7109375" style="34" customWidth="1"/>
    <col min="14601" max="14601" width="33.28515625" style="34" customWidth="1"/>
    <col min="14602" max="14843" width="11.5703125" style="34"/>
    <col min="14844" max="14844" width="4.85546875" style="34" customWidth="1"/>
    <col min="14845" max="14845" width="7.42578125" style="34" customWidth="1"/>
    <col min="14846" max="14850" width="0" style="34" hidden="1" customWidth="1"/>
    <col min="14851" max="14851" width="14" style="34" customWidth="1"/>
    <col min="14852" max="14852" width="24.7109375" style="34" customWidth="1"/>
    <col min="14853" max="14853" width="43.7109375" style="34" customWidth="1"/>
    <col min="14854" max="14854" width="81.5703125" style="34" customWidth="1"/>
    <col min="14855" max="14856" width="20.7109375" style="34" customWidth="1"/>
    <col min="14857" max="14857" width="33.28515625" style="34" customWidth="1"/>
    <col min="14858" max="15099" width="11.5703125" style="34"/>
    <col min="15100" max="15100" width="4.85546875" style="34" customWidth="1"/>
    <col min="15101" max="15101" width="7.42578125" style="34" customWidth="1"/>
    <col min="15102" max="15106" width="0" style="34" hidden="1" customWidth="1"/>
    <col min="15107" max="15107" width="14" style="34" customWidth="1"/>
    <col min="15108" max="15108" width="24.7109375" style="34" customWidth="1"/>
    <col min="15109" max="15109" width="43.7109375" style="34" customWidth="1"/>
    <col min="15110" max="15110" width="81.5703125" style="34" customWidth="1"/>
    <col min="15111" max="15112" width="20.7109375" style="34" customWidth="1"/>
    <col min="15113" max="15113" width="33.28515625" style="34" customWidth="1"/>
    <col min="15114" max="15355" width="11.5703125" style="34"/>
    <col min="15356" max="15356" width="4.85546875" style="34" customWidth="1"/>
    <col min="15357" max="15357" width="7.42578125" style="34" customWidth="1"/>
    <col min="15358" max="15362" width="0" style="34" hidden="1" customWidth="1"/>
    <col min="15363" max="15363" width="14" style="34" customWidth="1"/>
    <col min="15364" max="15364" width="24.7109375" style="34" customWidth="1"/>
    <col min="15365" max="15365" width="43.7109375" style="34" customWidth="1"/>
    <col min="15366" max="15366" width="81.5703125" style="34" customWidth="1"/>
    <col min="15367" max="15368" width="20.7109375" style="34" customWidth="1"/>
    <col min="15369" max="15369" width="33.28515625" style="34" customWidth="1"/>
    <col min="15370" max="15611" width="11.5703125" style="34"/>
    <col min="15612" max="15612" width="4.85546875" style="34" customWidth="1"/>
    <col min="15613" max="15613" width="7.42578125" style="34" customWidth="1"/>
    <col min="15614" max="15618" width="0" style="34" hidden="1" customWidth="1"/>
    <col min="15619" max="15619" width="14" style="34" customWidth="1"/>
    <col min="15620" max="15620" width="24.7109375" style="34" customWidth="1"/>
    <col min="15621" max="15621" width="43.7109375" style="34" customWidth="1"/>
    <col min="15622" max="15622" width="81.5703125" style="34" customWidth="1"/>
    <col min="15623" max="15624" width="20.7109375" style="34" customWidth="1"/>
    <col min="15625" max="15625" width="33.28515625" style="34" customWidth="1"/>
    <col min="15626" max="15867" width="11.5703125" style="34"/>
    <col min="15868" max="15868" width="4.85546875" style="34" customWidth="1"/>
    <col min="15869" max="15869" width="7.42578125" style="34" customWidth="1"/>
    <col min="15870" max="15874" width="0" style="34" hidden="1" customWidth="1"/>
    <col min="15875" max="15875" width="14" style="34" customWidth="1"/>
    <col min="15876" max="15876" width="24.7109375" style="34" customWidth="1"/>
    <col min="15877" max="15877" width="43.7109375" style="34" customWidth="1"/>
    <col min="15878" max="15878" width="81.5703125" style="34" customWidth="1"/>
    <col min="15879" max="15880" width="20.7109375" style="34" customWidth="1"/>
    <col min="15881" max="15881" width="33.28515625" style="34" customWidth="1"/>
    <col min="15882" max="16123" width="11.5703125" style="34"/>
    <col min="16124" max="16124" width="4.85546875" style="34" customWidth="1"/>
    <col min="16125" max="16125" width="7.42578125" style="34" customWidth="1"/>
    <col min="16126" max="16130" width="0" style="34" hidden="1" customWidth="1"/>
    <col min="16131" max="16131" width="14" style="34" customWidth="1"/>
    <col min="16132" max="16132" width="24.7109375" style="34" customWidth="1"/>
    <col min="16133" max="16133" width="43.7109375" style="34" customWidth="1"/>
    <col min="16134" max="16134" width="81.5703125" style="34" customWidth="1"/>
    <col min="16135" max="16136" width="20.7109375" style="34" customWidth="1"/>
    <col min="16137" max="16137" width="33.28515625" style="34" customWidth="1"/>
    <col min="16138" max="16372" width="11.5703125" style="34"/>
    <col min="16373" max="16373" width="0" style="34" hidden="1" customWidth="1"/>
    <col min="16374" max="16384" width="11.5703125" style="34"/>
  </cols>
  <sheetData>
    <row r="1" spans="2:17 9137:9137 16373:16373" ht="43.5" customHeight="1" x14ac:dyDescent="0.25">
      <c r="B1" s="49" t="s">
        <v>30</v>
      </c>
      <c r="C1" s="49" t="s">
        <v>31</v>
      </c>
      <c r="D1" s="49" t="s">
        <v>49</v>
      </c>
      <c r="E1" s="49" t="s">
        <v>60</v>
      </c>
      <c r="F1" s="49" t="s">
        <v>32</v>
      </c>
      <c r="G1" s="49" t="s">
        <v>33</v>
      </c>
      <c r="H1" s="49" t="s">
        <v>34</v>
      </c>
      <c r="I1" s="49" t="s">
        <v>35</v>
      </c>
      <c r="J1" s="50" t="s">
        <v>36</v>
      </c>
      <c r="K1" s="51" t="s">
        <v>37</v>
      </c>
      <c r="L1" s="52" t="s">
        <v>38</v>
      </c>
      <c r="M1" s="53" t="s">
        <v>39</v>
      </c>
      <c r="N1" s="54" t="s">
        <v>40</v>
      </c>
      <c r="O1" s="55" t="s">
        <v>45</v>
      </c>
      <c r="P1" s="57" t="s">
        <v>59</v>
      </c>
      <c r="Q1" s="57" t="s">
        <v>61</v>
      </c>
      <c r="XES1" s="34" t="s">
        <v>29</v>
      </c>
    </row>
    <row r="2" spans="2:17 9137:9137 16373:16373" ht="30" x14ac:dyDescent="0.25">
      <c r="B2" s="59">
        <v>1</v>
      </c>
      <c r="C2" s="59" t="s">
        <v>64</v>
      </c>
      <c r="D2" s="59" t="s">
        <v>71</v>
      </c>
      <c r="E2" s="59" t="s">
        <v>62</v>
      </c>
      <c r="F2" s="59" t="s">
        <v>66</v>
      </c>
      <c r="G2" s="59" t="s">
        <v>56</v>
      </c>
      <c r="H2" s="59" t="s">
        <v>67</v>
      </c>
      <c r="I2" s="66" t="s">
        <v>65</v>
      </c>
      <c r="J2" s="35" t="s">
        <v>63</v>
      </c>
      <c r="K2" s="35" t="s">
        <v>41</v>
      </c>
      <c r="L2" s="43"/>
      <c r="M2" s="58">
        <v>43958</v>
      </c>
      <c r="N2" s="45" t="s">
        <v>74</v>
      </c>
      <c r="O2" s="56">
        <v>2</v>
      </c>
      <c r="P2" s="62"/>
      <c r="Q2" s="45"/>
      <c r="MMK2" s="34" t="s">
        <v>41</v>
      </c>
      <c r="XES2" s="34" t="s">
        <v>41</v>
      </c>
    </row>
    <row r="3" spans="2:17 9137:9137 16373:16373" ht="49.5" customHeight="1" x14ac:dyDescent="0.25">
      <c r="B3" s="59">
        <v>2</v>
      </c>
      <c r="C3" s="59" t="s">
        <v>64</v>
      </c>
      <c r="D3" s="59" t="s">
        <v>71</v>
      </c>
      <c r="E3" s="59" t="s">
        <v>62</v>
      </c>
      <c r="F3" s="59" t="s">
        <v>66</v>
      </c>
      <c r="G3" s="59" t="s">
        <v>50</v>
      </c>
      <c r="H3" s="59" t="s">
        <v>68</v>
      </c>
      <c r="I3" s="66" t="s">
        <v>65</v>
      </c>
      <c r="J3" s="35" t="s">
        <v>63</v>
      </c>
      <c r="K3" s="35" t="s">
        <v>41</v>
      </c>
      <c r="L3" s="43"/>
      <c r="M3" s="58">
        <v>43958</v>
      </c>
      <c r="N3" s="45" t="s">
        <v>74</v>
      </c>
      <c r="O3" s="56">
        <v>1</v>
      </c>
      <c r="P3" s="62"/>
      <c r="Q3" s="45"/>
      <c r="MMK3" s="34" t="s">
        <v>42</v>
      </c>
      <c r="XES3" s="34" t="s">
        <v>42</v>
      </c>
    </row>
    <row r="4" spans="2:17 9137:9137 16373:16373" ht="60" customHeight="1" x14ac:dyDescent="0.25">
      <c r="B4" s="59">
        <v>3</v>
      </c>
      <c r="C4" s="59" t="s">
        <v>64</v>
      </c>
      <c r="D4" s="59" t="s">
        <v>71</v>
      </c>
      <c r="E4" s="59" t="s">
        <v>62</v>
      </c>
      <c r="F4" s="59" t="s">
        <v>66</v>
      </c>
      <c r="G4" s="59" t="s">
        <v>51</v>
      </c>
      <c r="H4" s="59" t="s">
        <v>69</v>
      </c>
      <c r="I4" s="66" t="s">
        <v>65</v>
      </c>
      <c r="J4" s="35" t="s">
        <v>63</v>
      </c>
      <c r="K4" s="35" t="s">
        <v>41</v>
      </c>
      <c r="L4" s="43"/>
      <c r="M4" s="58">
        <v>43958</v>
      </c>
      <c r="N4" s="45" t="s">
        <v>74</v>
      </c>
      <c r="O4" s="56">
        <v>1</v>
      </c>
      <c r="P4" s="62"/>
      <c r="Q4" s="45"/>
      <c r="MMK4" s="34" t="s">
        <v>46</v>
      </c>
    </row>
    <row r="5" spans="2:17 9137:9137 16373:16373" s="37" customFormat="1" ht="30" x14ac:dyDescent="0.25">
      <c r="B5" s="59">
        <v>4</v>
      </c>
      <c r="C5" s="59" t="s">
        <v>64</v>
      </c>
      <c r="D5" s="59" t="s">
        <v>71</v>
      </c>
      <c r="E5" s="59" t="s">
        <v>62</v>
      </c>
      <c r="F5" s="59" t="s">
        <v>66</v>
      </c>
      <c r="G5" s="59" t="s">
        <v>57</v>
      </c>
      <c r="H5" s="59" t="s">
        <v>70</v>
      </c>
      <c r="I5" s="66" t="s">
        <v>65</v>
      </c>
      <c r="J5" s="35" t="s">
        <v>63</v>
      </c>
      <c r="K5" s="35" t="s">
        <v>41</v>
      </c>
      <c r="L5" s="43"/>
      <c r="M5" s="58">
        <v>43958</v>
      </c>
      <c r="N5" s="45" t="s">
        <v>74</v>
      </c>
      <c r="O5" s="56">
        <v>1</v>
      </c>
      <c r="P5" s="62"/>
      <c r="Q5" s="45"/>
      <c r="MMK5" s="37" t="s">
        <v>47</v>
      </c>
    </row>
    <row r="6" spans="2:17 9137:9137 16373:16373" ht="30" x14ac:dyDescent="0.25">
      <c r="B6" s="59">
        <v>5</v>
      </c>
      <c r="C6" s="59" t="s">
        <v>64</v>
      </c>
      <c r="D6" s="59" t="s">
        <v>71</v>
      </c>
      <c r="E6" s="59" t="s">
        <v>62</v>
      </c>
      <c r="F6" s="59" t="s">
        <v>66</v>
      </c>
      <c r="G6" s="59" t="s">
        <v>58</v>
      </c>
      <c r="H6" s="65" t="s">
        <v>73</v>
      </c>
      <c r="I6" s="66" t="s">
        <v>65</v>
      </c>
      <c r="J6" s="35" t="s">
        <v>63</v>
      </c>
      <c r="K6" s="35" t="s">
        <v>41</v>
      </c>
      <c r="L6" s="67"/>
      <c r="M6" s="58">
        <v>43959</v>
      </c>
      <c r="N6" s="45" t="s">
        <v>72</v>
      </c>
      <c r="O6" s="69">
        <v>1</v>
      </c>
      <c r="P6" s="68"/>
      <c r="Q6" s="68"/>
    </row>
    <row r="7" spans="2:17 9137:9137 16373:16373" ht="30" x14ac:dyDescent="0.25">
      <c r="B7" s="64">
        <v>6</v>
      </c>
      <c r="C7" s="59" t="s">
        <v>64</v>
      </c>
      <c r="D7" s="59" t="s">
        <v>71</v>
      </c>
      <c r="E7" s="59" t="s">
        <v>62</v>
      </c>
      <c r="F7" s="59" t="s">
        <v>66</v>
      </c>
      <c r="G7" s="59" t="s">
        <v>52</v>
      </c>
      <c r="H7" s="65" t="s">
        <v>75</v>
      </c>
      <c r="I7" s="66" t="s">
        <v>65</v>
      </c>
      <c r="J7" s="35" t="s">
        <v>63</v>
      </c>
      <c r="K7" s="35" t="s">
        <v>41</v>
      </c>
      <c r="L7" s="67"/>
      <c r="M7" s="58">
        <v>43959</v>
      </c>
      <c r="N7" s="45" t="s">
        <v>72</v>
      </c>
      <c r="O7" s="69">
        <v>1</v>
      </c>
      <c r="P7" s="68"/>
      <c r="Q7" s="68"/>
    </row>
    <row r="8" spans="2:17 9137:9137 16373:16373" ht="30" x14ac:dyDescent="0.25">
      <c r="B8" s="64">
        <v>7</v>
      </c>
      <c r="C8" s="59" t="s">
        <v>64</v>
      </c>
      <c r="D8" s="59" t="s">
        <v>71</v>
      </c>
      <c r="E8" s="59" t="s">
        <v>62</v>
      </c>
      <c r="F8" s="59" t="s">
        <v>66</v>
      </c>
      <c r="G8" s="59" t="s">
        <v>53</v>
      </c>
      <c r="H8" s="65" t="s">
        <v>78</v>
      </c>
      <c r="I8" s="66" t="s">
        <v>65</v>
      </c>
      <c r="J8" s="35" t="s">
        <v>63</v>
      </c>
      <c r="K8" s="35" t="s">
        <v>41</v>
      </c>
      <c r="L8" s="67"/>
      <c r="M8" s="58">
        <v>43959</v>
      </c>
      <c r="N8" s="45" t="s">
        <v>72</v>
      </c>
      <c r="O8" s="69">
        <v>1</v>
      </c>
      <c r="P8" s="68"/>
      <c r="Q8" s="68"/>
    </row>
    <row r="9" spans="2:17 9137:9137 16373:16373" ht="30" x14ac:dyDescent="0.25">
      <c r="B9" s="64">
        <v>8</v>
      </c>
      <c r="C9" s="59" t="s">
        <v>64</v>
      </c>
      <c r="D9" s="59" t="s">
        <v>71</v>
      </c>
      <c r="E9" s="59" t="s">
        <v>62</v>
      </c>
      <c r="F9" s="59" t="s">
        <v>66</v>
      </c>
      <c r="G9" s="59" t="s">
        <v>54</v>
      </c>
      <c r="H9" s="65" t="s">
        <v>76</v>
      </c>
      <c r="I9" s="66" t="s">
        <v>65</v>
      </c>
      <c r="J9" s="35" t="s">
        <v>63</v>
      </c>
      <c r="K9" s="35" t="s">
        <v>41</v>
      </c>
      <c r="L9" s="67"/>
      <c r="M9" s="58">
        <v>43959</v>
      </c>
      <c r="N9" s="45" t="s">
        <v>72</v>
      </c>
      <c r="O9" s="69">
        <v>1</v>
      </c>
      <c r="P9" s="68"/>
      <c r="Q9" s="68"/>
    </row>
    <row r="10" spans="2:17 9137:9137 16373:16373" ht="30" x14ac:dyDescent="0.25">
      <c r="B10" s="64">
        <v>9</v>
      </c>
      <c r="C10" s="59" t="s">
        <v>64</v>
      </c>
      <c r="D10" s="59" t="s">
        <v>71</v>
      </c>
      <c r="E10" s="59" t="s">
        <v>62</v>
      </c>
      <c r="F10" s="59" t="s">
        <v>66</v>
      </c>
      <c r="G10" s="59" t="s">
        <v>55</v>
      </c>
      <c r="H10" s="65" t="s">
        <v>77</v>
      </c>
      <c r="I10" s="66" t="s">
        <v>65</v>
      </c>
      <c r="J10" s="35" t="s">
        <v>63</v>
      </c>
      <c r="K10" s="35" t="s">
        <v>41</v>
      </c>
      <c r="L10" s="67"/>
      <c r="M10" s="58">
        <v>43959</v>
      </c>
      <c r="N10" s="45" t="s">
        <v>72</v>
      </c>
      <c r="O10" s="69">
        <v>1</v>
      </c>
      <c r="P10" s="68"/>
      <c r="Q10" s="68"/>
    </row>
    <row r="11" spans="2:17 9137:9137 16373:16373" ht="15" x14ac:dyDescent="0.25">
      <c r="K11" s="36"/>
    </row>
    <row r="12" spans="2:17 9137:9137 16373:16373" ht="15" x14ac:dyDescent="0.25">
      <c r="K12" s="36"/>
    </row>
    <row r="13" spans="2:17 9137:9137 16373:16373" ht="15" x14ac:dyDescent="0.25">
      <c r="K13" s="36"/>
    </row>
    <row r="14" spans="2:17 9137:9137 16373:16373" ht="15" x14ac:dyDescent="0.25">
      <c r="K14" s="36"/>
    </row>
    <row r="15" spans="2:17 9137:9137 16373:16373" ht="15" x14ac:dyDescent="0.25">
      <c r="K15" s="36"/>
    </row>
    <row r="16" spans="2:17 9137:9137 16373:16373" ht="15" x14ac:dyDescent="0.25">
      <c r="K16" s="36"/>
    </row>
    <row r="17" spans="11:11" ht="15" x14ac:dyDescent="0.25">
      <c r="K17" s="36"/>
    </row>
    <row r="18" spans="11:11" ht="15" x14ac:dyDescent="0.25">
      <c r="K18" s="36"/>
    </row>
    <row r="19" spans="11:11" ht="15" x14ac:dyDescent="0.25">
      <c r="K19" s="36"/>
    </row>
    <row r="20" spans="11:11" ht="15" x14ac:dyDescent="0.25">
      <c r="K20" s="36"/>
    </row>
    <row r="21" spans="11:11" ht="15" x14ac:dyDescent="0.25">
      <c r="K21" s="36"/>
    </row>
    <row r="22" spans="11:11" ht="15" x14ac:dyDescent="0.25">
      <c r="K22" s="36"/>
    </row>
    <row r="23" spans="11:11" ht="15" x14ac:dyDescent="0.25">
      <c r="K23" s="36"/>
    </row>
    <row r="24" spans="11:11" ht="15" x14ac:dyDescent="0.25">
      <c r="K24" s="36"/>
    </row>
    <row r="25" spans="11:11" ht="15" x14ac:dyDescent="0.25">
      <c r="K25" s="36"/>
    </row>
    <row r="26" spans="11:11" ht="15" x14ac:dyDescent="0.25">
      <c r="K26" s="36"/>
    </row>
    <row r="27" spans="11:11" ht="15" x14ac:dyDescent="0.25">
      <c r="K27" s="36"/>
    </row>
    <row r="28" spans="11:11" ht="15" x14ac:dyDescent="0.25">
      <c r="K28" s="36"/>
    </row>
    <row r="29" spans="11:11" ht="15" x14ac:dyDescent="0.25">
      <c r="K29" s="36"/>
    </row>
    <row r="30" spans="11:11" ht="15" x14ac:dyDescent="0.25">
      <c r="K30" s="36"/>
    </row>
    <row r="31" spans="11:11" ht="15" x14ac:dyDescent="0.25">
      <c r="K31" s="36"/>
    </row>
    <row r="32" spans="11:11" ht="15" x14ac:dyDescent="0.25">
      <c r="K32" s="36"/>
    </row>
    <row r="33" spans="11:11" ht="15" x14ac:dyDescent="0.25">
      <c r="K33" s="36"/>
    </row>
    <row r="34" spans="11:11" ht="15" x14ac:dyDescent="0.25">
      <c r="K34" s="36"/>
    </row>
    <row r="35" spans="11:11" ht="15" x14ac:dyDescent="0.25">
      <c r="K35" s="36"/>
    </row>
    <row r="36" spans="11:11" ht="15" x14ac:dyDescent="0.25">
      <c r="K36" s="36"/>
    </row>
    <row r="37" spans="11:11" ht="15" x14ac:dyDescent="0.25">
      <c r="K37" s="36"/>
    </row>
    <row r="38" spans="11:11" ht="15" x14ac:dyDescent="0.25">
      <c r="K38" s="36"/>
    </row>
    <row r="39" spans="11:11" ht="15" x14ac:dyDescent="0.25">
      <c r="K39" s="36"/>
    </row>
    <row r="40" spans="11:11" ht="15" x14ac:dyDescent="0.25">
      <c r="K40" s="36"/>
    </row>
    <row r="41" spans="11:11" ht="15" x14ac:dyDescent="0.25">
      <c r="K41" s="36"/>
    </row>
    <row r="42" spans="11:11" ht="15" x14ac:dyDescent="0.25">
      <c r="K42" s="36"/>
    </row>
    <row r="43" spans="11:11" ht="15" x14ac:dyDescent="0.25">
      <c r="K43" s="36"/>
    </row>
    <row r="44" spans="11:11" ht="15" x14ac:dyDescent="0.25">
      <c r="K44" s="36"/>
    </row>
    <row r="45" spans="11:11" ht="15" x14ac:dyDescent="0.25">
      <c r="K45" s="36"/>
    </row>
    <row r="46" spans="11:11" ht="15" x14ac:dyDescent="0.25">
      <c r="K46" s="36"/>
    </row>
    <row r="47" spans="11:11" ht="15" x14ac:dyDescent="0.25">
      <c r="K47" s="36"/>
    </row>
    <row r="48" spans="11:11" ht="15" x14ac:dyDescent="0.25">
      <c r="K48" s="36"/>
    </row>
    <row r="49" spans="11:11" ht="15" x14ac:dyDescent="0.25">
      <c r="K49" s="36"/>
    </row>
    <row r="50" spans="11:11" ht="15" x14ac:dyDescent="0.25">
      <c r="K50" s="36"/>
    </row>
    <row r="51" spans="11:11" ht="15" x14ac:dyDescent="0.25">
      <c r="K51" s="36"/>
    </row>
    <row r="52" spans="11:11" ht="15" x14ac:dyDescent="0.25">
      <c r="K52" s="36"/>
    </row>
    <row r="53" spans="11:11" ht="15" x14ac:dyDescent="0.25">
      <c r="K53" s="36"/>
    </row>
    <row r="54" spans="11:11" ht="15" x14ac:dyDescent="0.25">
      <c r="K54" s="36"/>
    </row>
    <row r="55" spans="11:11" ht="15" x14ac:dyDescent="0.25">
      <c r="K55" s="36"/>
    </row>
    <row r="56" spans="11:11" ht="15" x14ac:dyDescent="0.25">
      <c r="K56" s="36"/>
    </row>
    <row r="57" spans="11:11" ht="15" x14ac:dyDescent="0.25">
      <c r="K57" s="36"/>
    </row>
    <row r="58" spans="11:11" ht="15" x14ac:dyDescent="0.25">
      <c r="K58" s="36"/>
    </row>
    <row r="59" spans="11:11" ht="15" x14ac:dyDescent="0.25">
      <c r="K59" s="36"/>
    </row>
    <row r="60" spans="11:11" ht="15" x14ac:dyDescent="0.25">
      <c r="K60" s="36"/>
    </row>
    <row r="61" spans="11:11" ht="15" x14ac:dyDescent="0.25">
      <c r="K61" s="36"/>
    </row>
    <row r="62" spans="11:11" ht="15" x14ac:dyDescent="0.25">
      <c r="K62" s="36"/>
    </row>
    <row r="63" spans="11:11" ht="15" x14ac:dyDescent="0.25">
      <c r="K63" s="36"/>
    </row>
    <row r="64" spans="11:11" ht="15" x14ac:dyDescent="0.25">
      <c r="K64" s="36"/>
    </row>
    <row r="65" spans="11:11" ht="15" x14ac:dyDescent="0.25">
      <c r="K65" s="36"/>
    </row>
    <row r="66" spans="11:11" ht="15" x14ac:dyDescent="0.25">
      <c r="K66" s="36"/>
    </row>
    <row r="67" spans="11:11" ht="15" x14ac:dyDescent="0.25">
      <c r="K67" s="36"/>
    </row>
    <row r="68" spans="11:11" ht="15" x14ac:dyDescent="0.25">
      <c r="K68" s="36"/>
    </row>
    <row r="69" spans="11:11" ht="15" x14ac:dyDescent="0.25">
      <c r="K69" s="36"/>
    </row>
    <row r="70" spans="11:11" ht="15" x14ac:dyDescent="0.25">
      <c r="K70" s="36"/>
    </row>
    <row r="71" spans="11:11" ht="15" x14ac:dyDescent="0.25">
      <c r="K71" s="36"/>
    </row>
    <row r="72" spans="11:11" ht="15" x14ac:dyDescent="0.25">
      <c r="K72" s="36"/>
    </row>
    <row r="73" spans="11:11" ht="15" x14ac:dyDescent="0.25">
      <c r="K73" s="36"/>
    </row>
    <row r="74" spans="11:11" ht="15" x14ac:dyDescent="0.25">
      <c r="K74" s="36"/>
    </row>
    <row r="75" spans="11:11" ht="15" x14ac:dyDescent="0.25">
      <c r="K75" s="36"/>
    </row>
    <row r="76" spans="11:11" ht="15" x14ac:dyDescent="0.25">
      <c r="K76" s="36"/>
    </row>
    <row r="77" spans="11:11" ht="15" x14ac:dyDescent="0.25">
      <c r="K77" s="36"/>
    </row>
    <row r="78" spans="11:11" ht="15" x14ac:dyDescent="0.25">
      <c r="K78" s="36"/>
    </row>
    <row r="79" spans="11:11" ht="15" x14ac:dyDescent="0.25">
      <c r="K79" s="36"/>
    </row>
    <row r="80" spans="11:11" ht="15" x14ac:dyDescent="0.25">
      <c r="K80" s="36"/>
    </row>
    <row r="81" spans="11:11" ht="15" x14ac:dyDescent="0.25">
      <c r="K81" s="36"/>
    </row>
    <row r="82" spans="11:11" ht="15" x14ac:dyDescent="0.25">
      <c r="K82" s="36"/>
    </row>
    <row r="83" spans="11:11" ht="15" x14ac:dyDescent="0.25">
      <c r="K83" s="36"/>
    </row>
    <row r="84" spans="11:11" ht="15" x14ac:dyDescent="0.25">
      <c r="K84" s="36"/>
    </row>
    <row r="85" spans="11:11" ht="15" x14ac:dyDescent="0.25">
      <c r="K85" s="36"/>
    </row>
    <row r="86" spans="11:11" ht="15" x14ac:dyDescent="0.25">
      <c r="K86" s="36"/>
    </row>
    <row r="87" spans="11:11" ht="15" x14ac:dyDescent="0.25">
      <c r="K87" s="36"/>
    </row>
    <row r="88" spans="11:11" ht="15" x14ac:dyDescent="0.25">
      <c r="K88" s="36"/>
    </row>
    <row r="89" spans="11:11" ht="15" x14ac:dyDescent="0.25">
      <c r="K89" s="36"/>
    </row>
    <row r="90" spans="11:11" ht="15" x14ac:dyDescent="0.25">
      <c r="K90" s="36"/>
    </row>
    <row r="91" spans="11:11" ht="15" x14ac:dyDescent="0.25">
      <c r="K91" s="36"/>
    </row>
    <row r="92" spans="11:11" ht="15" x14ac:dyDescent="0.25">
      <c r="K92" s="36"/>
    </row>
    <row r="93" spans="11:11" ht="15" x14ac:dyDescent="0.25">
      <c r="K93" s="36"/>
    </row>
    <row r="94" spans="11:11" ht="15" x14ac:dyDescent="0.25">
      <c r="K94" s="36"/>
    </row>
    <row r="95" spans="11:11" ht="15" x14ac:dyDescent="0.25">
      <c r="K95" s="36"/>
    </row>
    <row r="96" spans="11:11" ht="15" x14ac:dyDescent="0.25">
      <c r="K96" s="36"/>
    </row>
    <row r="97" spans="11:11" ht="15" x14ac:dyDescent="0.25">
      <c r="K97" s="36"/>
    </row>
    <row r="98" spans="11:11" ht="15" x14ac:dyDescent="0.25">
      <c r="K98" s="36"/>
    </row>
    <row r="99" spans="11:11" ht="15" x14ac:dyDescent="0.25">
      <c r="K99" s="36"/>
    </row>
    <row r="100" spans="11:11" ht="15" x14ac:dyDescent="0.25">
      <c r="K100" s="36"/>
    </row>
    <row r="101" spans="11:11" ht="15" x14ac:dyDescent="0.25">
      <c r="K101" s="36"/>
    </row>
    <row r="102" spans="11:11" ht="15" x14ac:dyDescent="0.25">
      <c r="K102" s="36"/>
    </row>
    <row r="103" spans="11:11" ht="15" x14ac:dyDescent="0.25">
      <c r="K103" s="36"/>
    </row>
    <row r="104" spans="11:11" ht="15" x14ac:dyDescent="0.25">
      <c r="K104" s="36"/>
    </row>
    <row r="105" spans="11:11" ht="15" x14ac:dyDescent="0.25">
      <c r="K105" s="36"/>
    </row>
    <row r="106" spans="11:11" ht="15" x14ac:dyDescent="0.25">
      <c r="K106" s="36"/>
    </row>
    <row r="107" spans="11:11" ht="15" x14ac:dyDescent="0.25">
      <c r="K107" s="36"/>
    </row>
    <row r="108" spans="11:11" ht="15" x14ac:dyDescent="0.25">
      <c r="K108" s="36"/>
    </row>
    <row r="109" spans="11:11" ht="15" x14ac:dyDescent="0.25">
      <c r="K109" s="36"/>
    </row>
    <row r="110" spans="11:11" ht="15" x14ac:dyDescent="0.25">
      <c r="K110" s="36"/>
    </row>
    <row r="111" spans="11:11" ht="15" x14ac:dyDescent="0.25">
      <c r="K111" s="36"/>
    </row>
    <row r="112" spans="11:11" ht="15" x14ac:dyDescent="0.25">
      <c r="K112" s="36"/>
    </row>
    <row r="113" spans="11:11" ht="15" x14ac:dyDescent="0.25">
      <c r="K113" s="36"/>
    </row>
    <row r="114" spans="11:11" ht="15" x14ac:dyDescent="0.25">
      <c r="K114" s="36"/>
    </row>
    <row r="115" spans="11:11" ht="15" x14ac:dyDescent="0.25">
      <c r="K115" s="36"/>
    </row>
    <row r="116" spans="11:11" ht="15" x14ac:dyDescent="0.25">
      <c r="K116" s="36"/>
    </row>
    <row r="117" spans="11:11" ht="15" x14ac:dyDescent="0.25">
      <c r="K117" s="36"/>
    </row>
    <row r="118" spans="11:11" ht="15" x14ac:dyDescent="0.25">
      <c r="K118" s="36"/>
    </row>
    <row r="119" spans="11:11" ht="15" x14ac:dyDescent="0.25">
      <c r="K119" s="36"/>
    </row>
    <row r="120" spans="11:11" ht="15" x14ac:dyDescent="0.25">
      <c r="K120" s="36"/>
    </row>
    <row r="121" spans="11:11" ht="15" x14ac:dyDescent="0.25">
      <c r="K121" s="36"/>
    </row>
    <row r="122" spans="11:11" ht="15" x14ac:dyDescent="0.25">
      <c r="K122" s="36"/>
    </row>
    <row r="123" spans="11:11" ht="15" x14ac:dyDescent="0.25">
      <c r="K123" s="36"/>
    </row>
    <row r="124" spans="11:11" ht="15" x14ac:dyDescent="0.25">
      <c r="K124" s="36"/>
    </row>
    <row r="125" spans="11:11" ht="15" x14ac:dyDescent="0.25">
      <c r="K125" s="36"/>
    </row>
    <row r="126" spans="11:11" ht="15" x14ac:dyDescent="0.25">
      <c r="K126" s="36"/>
    </row>
    <row r="127" spans="11:11" ht="15" x14ac:dyDescent="0.25">
      <c r="K127" s="36"/>
    </row>
    <row r="128" spans="11:11" ht="15" x14ac:dyDescent="0.25">
      <c r="K128" s="36"/>
    </row>
    <row r="129" spans="11:11" ht="15" x14ac:dyDescent="0.25">
      <c r="K129" s="36"/>
    </row>
    <row r="130" spans="11:11" ht="15" x14ac:dyDescent="0.25">
      <c r="K130" s="36"/>
    </row>
    <row r="131" spans="11:11" ht="15" x14ac:dyDescent="0.25">
      <c r="K131" s="36"/>
    </row>
    <row r="132" spans="11:11" ht="15" x14ac:dyDescent="0.25">
      <c r="K132" s="36"/>
    </row>
    <row r="133" spans="11:11" ht="15" x14ac:dyDescent="0.25">
      <c r="K133" s="36"/>
    </row>
    <row r="134" spans="11:11" ht="15" x14ac:dyDescent="0.25">
      <c r="K134" s="36"/>
    </row>
    <row r="135" spans="11:11" ht="15" x14ac:dyDescent="0.25">
      <c r="K135" s="36"/>
    </row>
    <row r="136" spans="11:11" ht="15" x14ac:dyDescent="0.25">
      <c r="K136" s="36"/>
    </row>
    <row r="137" spans="11:11" ht="15" x14ac:dyDescent="0.25">
      <c r="K137" s="36"/>
    </row>
    <row r="138" spans="11:11" ht="15" x14ac:dyDescent="0.25">
      <c r="K138" s="36"/>
    </row>
    <row r="139" spans="11:11" ht="15" x14ac:dyDescent="0.25">
      <c r="K139" s="36"/>
    </row>
    <row r="140" spans="11:11" ht="15" x14ac:dyDescent="0.25">
      <c r="K140" s="36"/>
    </row>
    <row r="141" spans="11:11" ht="15" x14ac:dyDescent="0.25">
      <c r="K141" s="36"/>
    </row>
    <row r="142" spans="11:11" ht="15" x14ac:dyDescent="0.25">
      <c r="K142" s="36"/>
    </row>
    <row r="143" spans="11:11" ht="15" x14ac:dyDescent="0.25">
      <c r="K143" s="36"/>
    </row>
    <row r="144" spans="11:11" ht="15" x14ac:dyDescent="0.25">
      <c r="K144" s="36"/>
    </row>
    <row r="145" spans="11:11" ht="15" x14ac:dyDescent="0.25">
      <c r="K145" s="36"/>
    </row>
    <row r="146" spans="11:11" ht="15" x14ac:dyDescent="0.25">
      <c r="K146" s="36"/>
    </row>
    <row r="147" spans="11:11" ht="15" x14ac:dyDescent="0.25">
      <c r="K147" s="36"/>
    </row>
    <row r="148" spans="11:11" ht="15" x14ac:dyDescent="0.25">
      <c r="K148" s="36"/>
    </row>
    <row r="149" spans="11:11" ht="15" x14ac:dyDescent="0.25">
      <c r="K149" s="36"/>
    </row>
    <row r="150" spans="11:11" ht="15" x14ac:dyDescent="0.25">
      <c r="K150" s="36"/>
    </row>
    <row r="151" spans="11:11" ht="15" x14ac:dyDescent="0.25">
      <c r="K151" s="36"/>
    </row>
    <row r="152" spans="11:11" ht="15" x14ac:dyDescent="0.25">
      <c r="K152" s="36"/>
    </row>
    <row r="153" spans="11:11" ht="15" x14ac:dyDescent="0.25">
      <c r="K153" s="36"/>
    </row>
    <row r="154" spans="11:11" ht="15" x14ac:dyDescent="0.25">
      <c r="K154" s="36"/>
    </row>
    <row r="155" spans="11:11" ht="15" x14ac:dyDescent="0.25">
      <c r="K155" s="36"/>
    </row>
    <row r="156" spans="11:11" ht="15" x14ac:dyDescent="0.25">
      <c r="K156" s="36"/>
    </row>
    <row r="157" spans="11:11" ht="15" x14ac:dyDescent="0.25">
      <c r="K157" s="36"/>
    </row>
    <row r="158" spans="11:11" ht="15" x14ac:dyDescent="0.25">
      <c r="K158" s="36"/>
    </row>
    <row r="159" spans="11:11" ht="15" x14ac:dyDescent="0.25">
      <c r="K159" s="36"/>
    </row>
    <row r="160" spans="11:11" ht="15" x14ac:dyDescent="0.25">
      <c r="K160" s="36"/>
    </row>
    <row r="161" spans="11:11" ht="15" x14ac:dyDescent="0.25">
      <c r="K161" s="36"/>
    </row>
    <row r="162" spans="11:11" ht="15" x14ac:dyDescent="0.25">
      <c r="K162" s="36"/>
    </row>
    <row r="163" spans="11:11" ht="15" x14ac:dyDescent="0.25">
      <c r="K163" s="36"/>
    </row>
    <row r="164" spans="11:11" ht="15" x14ac:dyDescent="0.25">
      <c r="K164" s="36"/>
    </row>
    <row r="165" spans="11:11" ht="15" x14ac:dyDescent="0.25">
      <c r="K165" s="36"/>
    </row>
    <row r="166" spans="11:11" ht="15" x14ac:dyDescent="0.25">
      <c r="K166" s="36"/>
    </row>
    <row r="167" spans="11:11" ht="15" x14ac:dyDescent="0.25">
      <c r="K167" s="36"/>
    </row>
    <row r="168" spans="11:11" ht="15" x14ac:dyDescent="0.25">
      <c r="K168" s="36"/>
    </row>
    <row r="169" spans="11:11" ht="15" x14ac:dyDescent="0.25">
      <c r="K169" s="36"/>
    </row>
    <row r="170" spans="11:11" ht="15" x14ac:dyDescent="0.25">
      <c r="K170" s="36"/>
    </row>
    <row r="171" spans="11:11" ht="15" x14ac:dyDescent="0.25">
      <c r="K171" s="36"/>
    </row>
    <row r="172" spans="11:11" ht="15" x14ac:dyDescent="0.25">
      <c r="K172" s="36"/>
    </row>
    <row r="173" spans="11:11" ht="15" x14ac:dyDescent="0.25">
      <c r="K173" s="36"/>
    </row>
    <row r="174" spans="11:11" ht="15" x14ac:dyDescent="0.25">
      <c r="K174" s="36"/>
    </row>
    <row r="175" spans="11:11" ht="15" x14ac:dyDescent="0.25">
      <c r="K175" s="36"/>
    </row>
    <row r="176" spans="11:11" ht="15" x14ac:dyDescent="0.25">
      <c r="K176" s="36"/>
    </row>
    <row r="177" spans="11:11" ht="15" x14ac:dyDescent="0.25">
      <c r="K177" s="36"/>
    </row>
    <row r="178" spans="11:11" ht="15" x14ac:dyDescent="0.25">
      <c r="K178" s="36"/>
    </row>
    <row r="179" spans="11:11" ht="15" x14ac:dyDescent="0.25">
      <c r="K179" s="36"/>
    </row>
    <row r="180" spans="11:11" ht="15" x14ac:dyDescent="0.25">
      <c r="K180" s="36"/>
    </row>
    <row r="181" spans="11:11" ht="15" x14ac:dyDescent="0.25">
      <c r="K181" s="36"/>
    </row>
    <row r="182" spans="11:11" ht="15" x14ac:dyDescent="0.25">
      <c r="K182" s="36"/>
    </row>
    <row r="183" spans="11:11" ht="15" x14ac:dyDescent="0.25">
      <c r="K183" s="36"/>
    </row>
    <row r="184" spans="11:11" ht="15" x14ac:dyDescent="0.25">
      <c r="K184" s="36"/>
    </row>
    <row r="185" spans="11:11" ht="15" x14ac:dyDescent="0.25">
      <c r="K185" s="36"/>
    </row>
    <row r="186" spans="11:11" ht="15" x14ac:dyDescent="0.25">
      <c r="K186" s="36"/>
    </row>
    <row r="187" spans="11:11" ht="15" x14ac:dyDescent="0.25">
      <c r="K187" s="36"/>
    </row>
    <row r="188" spans="11:11" ht="15" x14ac:dyDescent="0.25">
      <c r="K188" s="36"/>
    </row>
    <row r="189" spans="11:11" ht="15" x14ac:dyDescent="0.25">
      <c r="K189" s="36"/>
    </row>
    <row r="190" spans="11:11" ht="15" x14ac:dyDescent="0.25">
      <c r="K190" s="36"/>
    </row>
    <row r="191" spans="11:11" ht="15" x14ac:dyDescent="0.25">
      <c r="K191" s="36"/>
    </row>
    <row r="192" spans="11:11" ht="15" x14ac:dyDescent="0.25">
      <c r="K192" s="36"/>
    </row>
    <row r="193" spans="11:11" ht="15" x14ac:dyDescent="0.25">
      <c r="K193" s="36"/>
    </row>
    <row r="194" spans="11:11" ht="15" x14ac:dyDescent="0.25">
      <c r="K194" s="36"/>
    </row>
    <row r="195" spans="11:11" ht="15" x14ac:dyDescent="0.25">
      <c r="K195" s="36"/>
    </row>
    <row r="196" spans="11:11" ht="15" x14ac:dyDescent="0.25">
      <c r="K196" s="36"/>
    </row>
    <row r="197" spans="11:11" ht="15" x14ac:dyDescent="0.25">
      <c r="K197" s="36"/>
    </row>
    <row r="198" spans="11:11" ht="15" x14ac:dyDescent="0.25">
      <c r="K198" s="36"/>
    </row>
    <row r="199" spans="11:11" ht="15" x14ac:dyDescent="0.25">
      <c r="K199" s="36"/>
    </row>
    <row r="200" spans="11:11" ht="15" x14ac:dyDescent="0.25">
      <c r="K200" s="36"/>
    </row>
  </sheetData>
  <dataConsolidate/>
  <conditionalFormatting sqref="I2:I10">
    <cfRule type="containsText" dxfId="3" priority="1" operator="containsText" text="High">
      <formula>NOT(ISERROR(SEARCH("High",I2)))</formula>
    </cfRule>
    <cfRule type="containsText" dxfId="2" priority="2" operator="containsText" text="Medium">
      <formula>NOT(ISERROR(SEARCH("Medium",I2)))</formula>
    </cfRule>
    <cfRule type="containsText" dxfId="1" priority="3" operator="containsText" text="Low">
      <formula>NOT(ISERROR(SEARCH("Low",I2)))</formula>
    </cfRule>
  </conditionalFormatting>
  <conditionalFormatting sqref="H1 H6:H1048576">
    <cfRule type="duplicateValues" dxfId="0" priority="35"/>
  </conditionalFormatting>
  <dataValidations count="2">
    <dataValidation type="list" allowBlank="1" showInputMessage="1" showErrorMessage="1" sqref="K11:K176">
      <formula1>Estados</formula1>
    </dataValidation>
    <dataValidation type="list" allowBlank="1" showInputMessage="1" showErrorMessage="1" sqref="K2:K10">
      <formula1>$MMK$2:$MMK$5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workbookViewId="0">
      <selection activeCell="I11" sqref="I11"/>
    </sheetView>
  </sheetViews>
  <sheetFormatPr defaultRowHeight="15" x14ac:dyDescent="0.25"/>
  <cols>
    <col min="1" max="1" width="17" customWidth="1"/>
    <col min="2" max="3" width="36.5703125" bestFit="1" customWidth="1"/>
    <col min="4" max="4" width="15.28515625" bestFit="1" customWidth="1"/>
    <col min="5" max="5" width="18.140625" bestFit="1" customWidth="1"/>
    <col min="6" max="6" width="21.7109375" bestFit="1" customWidth="1"/>
    <col min="7" max="7" width="15" bestFit="1" customWidth="1"/>
  </cols>
  <sheetData>
    <row r="1" spans="1:7" x14ac:dyDescent="0.25">
      <c r="A1" s="70" t="s">
        <v>79</v>
      </c>
    </row>
    <row r="2" spans="1:7" x14ac:dyDescent="0.25">
      <c r="A2" s="71" t="s">
        <v>80</v>
      </c>
      <c r="B2" s="71" t="s">
        <v>81</v>
      </c>
      <c r="C2" s="71" t="s">
        <v>82</v>
      </c>
      <c r="D2" s="71" t="s">
        <v>83</v>
      </c>
      <c r="E2" s="71" t="s">
        <v>84</v>
      </c>
      <c r="F2" s="71" t="s">
        <v>85</v>
      </c>
      <c r="G2" s="71" t="s">
        <v>86</v>
      </c>
    </row>
    <row r="3" spans="1:7" x14ac:dyDescent="0.25">
      <c r="A3" s="72" t="s">
        <v>63</v>
      </c>
      <c r="B3" s="72">
        <v>9</v>
      </c>
      <c r="C3" s="72">
        <v>0</v>
      </c>
      <c r="D3" s="72">
        <v>0</v>
      </c>
      <c r="E3" s="72">
        <v>0</v>
      </c>
      <c r="F3" s="72">
        <v>0</v>
      </c>
      <c r="G3" s="72">
        <v>0</v>
      </c>
    </row>
    <row r="4" spans="1:7" x14ac:dyDescent="0.25">
      <c r="A4" s="70" t="s">
        <v>87</v>
      </c>
    </row>
    <row r="5" spans="1:7" x14ac:dyDescent="0.25">
      <c r="A5" s="70" t="s">
        <v>88</v>
      </c>
    </row>
    <row r="6" spans="1:7" x14ac:dyDescent="0.25">
      <c r="A6" s="71" t="s">
        <v>89</v>
      </c>
      <c r="B6" s="71" t="s">
        <v>90</v>
      </c>
      <c r="C6" s="71" t="s">
        <v>91</v>
      </c>
      <c r="D6" s="71" t="s">
        <v>92</v>
      </c>
      <c r="E6" s="71" t="s">
        <v>93</v>
      </c>
    </row>
    <row r="7" spans="1:7" ht="30" x14ac:dyDescent="0.25">
      <c r="A7" s="72" t="s">
        <v>94</v>
      </c>
      <c r="B7" s="72" t="s">
        <v>95</v>
      </c>
      <c r="C7" s="72" t="s">
        <v>96</v>
      </c>
      <c r="D7" s="72" t="s">
        <v>97</v>
      </c>
      <c r="E7" s="72" t="s">
        <v>98</v>
      </c>
    </row>
    <row r="8" spans="1:7" ht="30" x14ac:dyDescent="0.25">
      <c r="A8" s="72" t="s">
        <v>99</v>
      </c>
      <c r="B8" s="72" t="s">
        <v>100</v>
      </c>
      <c r="C8" s="72" t="s">
        <v>96</v>
      </c>
      <c r="D8" s="72" t="s">
        <v>97</v>
      </c>
      <c r="E8" s="72" t="s">
        <v>98</v>
      </c>
    </row>
    <row r="9" spans="1:7" ht="30" x14ac:dyDescent="0.25">
      <c r="A9" s="72" t="s">
        <v>101</v>
      </c>
      <c r="B9" s="72" t="s">
        <v>102</v>
      </c>
      <c r="C9" s="72" t="s">
        <v>96</v>
      </c>
      <c r="D9" s="72" t="s">
        <v>97</v>
      </c>
      <c r="E9" s="72" t="s">
        <v>98</v>
      </c>
    </row>
    <row r="10" spans="1:7" ht="30" x14ac:dyDescent="0.25">
      <c r="A10" s="72" t="s">
        <v>103</v>
      </c>
      <c r="B10" s="72" t="s">
        <v>104</v>
      </c>
      <c r="C10" s="72" t="s">
        <v>96</v>
      </c>
      <c r="D10" s="72" t="s">
        <v>97</v>
      </c>
      <c r="E10" s="72" t="s">
        <v>98</v>
      </c>
    </row>
    <row r="11" spans="1:7" ht="30" x14ac:dyDescent="0.25">
      <c r="A11" s="72" t="s">
        <v>105</v>
      </c>
      <c r="B11" s="72" t="s">
        <v>106</v>
      </c>
      <c r="C11" s="72" t="s">
        <v>96</v>
      </c>
      <c r="D11" s="72" t="s">
        <v>97</v>
      </c>
      <c r="E11" s="72" t="s">
        <v>98</v>
      </c>
    </row>
    <row r="12" spans="1:7" ht="30" x14ac:dyDescent="0.25">
      <c r="A12" s="72" t="s">
        <v>107</v>
      </c>
      <c r="B12" s="72" t="s">
        <v>108</v>
      </c>
      <c r="C12" s="72" t="s">
        <v>96</v>
      </c>
      <c r="D12" s="72" t="s">
        <v>97</v>
      </c>
      <c r="E12" s="72" t="s">
        <v>98</v>
      </c>
    </row>
    <row r="13" spans="1:7" ht="30" x14ac:dyDescent="0.25">
      <c r="A13" s="72" t="s">
        <v>109</v>
      </c>
      <c r="B13" s="72" t="s">
        <v>110</v>
      </c>
      <c r="C13" s="72" t="s">
        <v>96</v>
      </c>
      <c r="D13" s="72" t="s">
        <v>97</v>
      </c>
      <c r="E13" s="72" t="s">
        <v>98</v>
      </c>
    </row>
    <row r="14" spans="1:7" ht="30" x14ac:dyDescent="0.25">
      <c r="A14" s="72" t="s">
        <v>111</v>
      </c>
      <c r="B14" s="72" t="s">
        <v>112</v>
      </c>
      <c r="C14" s="72" t="s">
        <v>96</v>
      </c>
      <c r="D14" s="72" t="s">
        <v>97</v>
      </c>
      <c r="E14" s="72" t="s">
        <v>98</v>
      </c>
    </row>
    <row r="15" spans="1:7" ht="30" x14ac:dyDescent="0.25">
      <c r="A15" s="72" t="s">
        <v>113</v>
      </c>
      <c r="B15" s="72" t="s">
        <v>114</v>
      </c>
      <c r="C15" s="72" t="s">
        <v>96</v>
      </c>
      <c r="D15" s="72" t="s">
        <v>97</v>
      </c>
      <c r="E15" s="72" t="s">
        <v>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Prueba</vt:lpstr>
      <vt:lpstr>CP</vt:lpstr>
      <vt:lpstr>TesterReport</vt:lpstr>
      <vt:lpstr>Reporte</vt:lpstr>
      <vt:lpstr>Reporte2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Vargas</dc:creator>
  <cp:lastModifiedBy>BRIGITTE ORTIZ CUZCANO</cp:lastModifiedBy>
  <cp:lastPrinted>2019-01-16T22:30:50Z</cp:lastPrinted>
  <dcterms:created xsi:type="dcterms:W3CDTF">2019-01-16T19:16:19Z</dcterms:created>
  <dcterms:modified xsi:type="dcterms:W3CDTF">2020-05-09T02:27:27Z</dcterms:modified>
</cp:coreProperties>
</file>