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College\Software D&amp;C\.idea\World Hunger Project\src\sample\Excel Data\"/>
    </mc:Choice>
  </mc:AlternateContent>
  <xr:revisionPtr revIDLastSave="0" documentId="13_ncr:1_{EBD757E9-BBE9-4611-897B-EF725D4F904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ransportation chart" sheetId="1" r:id="rId1"/>
    <sheet name="Calculations" sheetId="2" r:id="rId2"/>
    <sheet name="Distance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3" i="2" l="1"/>
  <c r="J26" i="2" s="1"/>
  <c r="J28" i="2"/>
  <c r="J27" i="2"/>
  <c r="J24" i="2"/>
  <c r="J23" i="2"/>
  <c r="J20" i="2"/>
  <c r="J19" i="2"/>
  <c r="J16" i="2"/>
  <c r="J15" i="2"/>
  <c r="J12" i="2"/>
  <c r="J11" i="2"/>
  <c r="J8" i="2"/>
  <c r="J7" i="2"/>
  <c r="J4" i="2"/>
  <c r="J3" i="2"/>
  <c r="T32" i="1"/>
  <c r="T33" i="1" s="1"/>
  <c r="T31" i="1"/>
  <c r="J5" i="2" l="1"/>
  <c r="J30" i="2" s="1"/>
  <c r="I32" i="2" s="1"/>
  <c r="J9" i="2"/>
  <c r="J13" i="2"/>
  <c r="J17" i="2"/>
  <c r="J21" i="2"/>
  <c r="J25" i="2"/>
  <c r="J29" i="2"/>
  <c r="J6" i="2"/>
  <c r="J10" i="2"/>
  <c r="J14" i="2"/>
  <c r="J18" i="2"/>
  <c r="J22" i="2"/>
</calcChain>
</file>

<file path=xl/sharedStrings.xml><?xml version="1.0" encoding="utf-8"?>
<sst xmlns="http://schemas.openxmlformats.org/spreadsheetml/2006/main" count="320" uniqueCount="76">
  <si>
    <t>LEAST COST METHOD Transportation Problem</t>
  </si>
  <si>
    <t>DEMANDERS (those countries with undernourishment &gt; 10 %)</t>
  </si>
  <si>
    <t>SUPPLIERS</t>
  </si>
  <si>
    <t>Afghanistan</t>
  </si>
  <si>
    <t>Bangladesh</t>
  </si>
  <si>
    <t>Cambodia</t>
  </si>
  <si>
    <t>China, Macao SAR</t>
  </si>
  <si>
    <t>Korea (Democratic People's Republic of)</t>
  </si>
  <si>
    <t>India</t>
  </si>
  <si>
    <t>Iraq</t>
  </si>
  <si>
    <t>Jordan</t>
  </si>
  <si>
    <t>Lao People's Democratic Republic</t>
  </si>
  <si>
    <t>Lebanon</t>
  </si>
  <si>
    <t>Maldives</t>
  </si>
  <si>
    <t>Mongolia</t>
  </si>
  <si>
    <t>Myanmar</t>
  </si>
  <si>
    <t>Pakistan</t>
  </si>
  <si>
    <t>Philippines</t>
  </si>
  <si>
    <t>Timor-Leste</t>
  </si>
  <si>
    <t>Yemen</t>
  </si>
  <si>
    <t>SUPPLY</t>
  </si>
  <si>
    <t>Armenia</t>
  </si>
  <si>
    <t>Azerbaijan</t>
  </si>
  <si>
    <t>Brunei Darussalam</t>
  </si>
  <si>
    <t>China, Hong Kong SAR</t>
  </si>
  <si>
    <t>China, mainland</t>
  </si>
  <si>
    <t>China, Taiwan Province of</t>
  </si>
  <si>
    <t>Cyprus</t>
  </si>
  <si>
    <t>Georgia</t>
  </si>
  <si>
    <t>Indonesia</t>
  </si>
  <si>
    <t>Iran (Islamic Republic of)</t>
  </si>
  <si>
    <t>Israel</t>
  </si>
  <si>
    <t>Japan</t>
  </si>
  <si>
    <t>Kazakhstan</t>
  </si>
  <si>
    <t>Kuwait</t>
  </si>
  <si>
    <t>Kyrgyzstan</t>
  </si>
  <si>
    <t>Malaysia</t>
  </si>
  <si>
    <t>Nepal</t>
  </si>
  <si>
    <t>Oman</t>
  </si>
  <si>
    <t>Republic of Korea</t>
  </si>
  <si>
    <t>Saudi Arabia</t>
  </si>
  <si>
    <t>Sri Lanka</t>
  </si>
  <si>
    <t>Thailand</t>
  </si>
  <si>
    <t>Turkey</t>
  </si>
  <si>
    <t>Turkmenistan</t>
  </si>
  <si>
    <t>United Arab Emirates</t>
  </si>
  <si>
    <t>Uzbekistan</t>
  </si>
  <si>
    <t>Viet Nam</t>
  </si>
  <si>
    <t>Sum of Supply</t>
  </si>
  <si>
    <t>DEMAND:</t>
  </si>
  <si>
    <t>Sum of Demand</t>
  </si>
  <si>
    <t>Demand - Supply</t>
  </si>
  <si>
    <r>
      <t xml:space="preserve">DEMAND (of demander countries) = </t>
    </r>
    <r>
      <rPr>
        <b/>
        <sz val="10"/>
        <rFont val="Arial"/>
      </rPr>
      <t xml:space="preserve">% of undernourishment * population of country </t>
    </r>
    <r>
      <rPr>
        <sz val="10"/>
        <color rgb="FF000000"/>
        <rFont val="Arial"/>
      </rPr>
      <t xml:space="preserve">      (the unit of demand will be people )</t>
    </r>
  </si>
  <si>
    <r>
      <t xml:space="preserve">SUPPLY (of supplier countries) = </t>
    </r>
    <r>
      <rPr>
        <b/>
        <sz val="10"/>
        <rFont val="Arial"/>
      </rPr>
      <t>population of country * 0.1381</t>
    </r>
  </si>
  <si>
    <t>(the unit of supply will be servings)</t>
  </si>
  <si>
    <t>KEY:</t>
  </si>
  <si>
    <t>DEMAND</t>
  </si>
  <si>
    <t>Distance (Cost)</t>
  </si>
  <si>
    <t>distance (in miles)</t>
  </si>
  <si>
    <t>Democratic People's Republic of Korea</t>
  </si>
  <si>
    <t>Myanmar (Burma)</t>
  </si>
  <si>
    <t>Timor-Leste (East Timor)</t>
  </si>
  <si>
    <t>(DEMAND)</t>
  </si>
  <si>
    <t>Area</t>
  </si>
  <si>
    <t>% undernourishment</t>
  </si>
  <si>
    <t xml:space="preserve">Population </t>
  </si>
  <si>
    <t># of people hungry</t>
  </si>
  <si>
    <t xml:space="preserve">Suppliers </t>
  </si>
  <si>
    <t>Demanders</t>
  </si>
  <si>
    <t>Population</t>
  </si>
  <si>
    <t xml:space="preserve">Supply </t>
  </si>
  <si>
    <t>x</t>
  </si>
  <si>
    <t>Republic of Korea (South Korea)</t>
  </si>
  <si>
    <t>Demand:</t>
  </si>
  <si>
    <t>Demand - Supply =</t>
  </si>
  <si>
    <t>percentage supplied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</si>
</sst>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i/>
      <sz val="10"/>
      <color rgb="FF0000FF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2" fillId="0" borderId="0" xfId="0" applyFont="1"/>
    <xf numFmtId="0" fontId="4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27"/>
  <sheetViews>
    <sheetView zoomScale="70" zoomScaleNormal="70" workbookViewId="0">
      <selection activeCell="W5" sqref="V5:W23"/>
    </sheetView>
  </sheetViews>
  <sheetFormatPr defaultColWidth="14.42578125" defaultRowHeight="15.75" customHeight="1" x14ac:dyDescent="0.2"/>
  <cols>
    <col min="1" max="1" width="14.42578125" style="16"/>
    <col min="2" max="2" width="33.42578125" style="16" customWidth="1"/>
    <col min="3" max="4" width="14.42578125" style="16"/>
    <col min="5" max="5" width="14.5703125" style="16" customWidth="1"/>
    <col min="6" max="6" width="17" style="16" customWidth="1"/>
    <col min="7" max="7" width="38.42578125" style="16" customWidth="1"/>
    <col min="8" max="8" width="12" style="16" customWidth="1"/>
    <col min="9" max="9" width="11.85546875" style="16" customWidth="1"/>
    <col min="10" max="10" width="12" style="16" customWidth="1"/>
    <col min="11" max="11" width="28.85546875" style="16" customWidth="1"/>
    <col min="12" max="15" width="9.85546875" style="16" customWidth="1"/>
    <col min="16" max="16" width="11.85546875" style="16" customWidth="1"/>
    <col min="17" max="17" width="12" style="16" customWidth="1"/>
    <col min="18" max="18" width="11" style="16" customWidth="1"/>
    <col min="19" max="19" width="9.28515625" style="16" customWidth="1"/>
    <col min="20" max="20" width="14.42578125" style="16"/>
    <col min="21" max="21" width="14.5703125" style="16" customWidth="1"/>
    <col min="22" max="22" width="33.42578125" style="16" customWidth="1"/>
    <col min="23" max="23" width="18.28515625" style="16" customWidth="1"/>
    <col min="24" max="24" width="13" style="16" customWidth="1"/>
    <col min="25" max="25" width="16.5703125" style="16" customWidth="1"/>
    <col min="26" max="26" width="22.5703125" style="16" customWidth="1"/>
    <col min="27" max="27" width="33.42578125" style="16" customWidth="1"/>
    <col min="28" max="16384" width="14.42578125" style="16"/>
  </cols>
  <sheetData>
    <row r="1" spans="1:41" x14ac:dyDescent="0.2">
      <c r="A1" s="13" t="s">
        <v>0</v>
      </c>
      <c r="B1" s="14"/>
      <c r="C1" s="15"/>
    </row>
    <row r="2" spans="1:41" x14ac:dyDescent="0.2">
      <c r="C2" s="17" t="s">
        <v>1</v>
      </c>
      <c r="D2" s="18"/>
      <c r="E2" s="18"/>
      <c r="F2" s="19"/>
      <c r="AO2" s="20"/>
    </row>
    <row r="3" spans="1:41" x14ac:dyDescent="0.2">
      <c r="A3" s="2"/>
      <c r="B3" s="3" t="s">
        <v>2</v>
      </c>
      <c r="C3" s="21" t="s">
        <v>3</v>
      </c>
      <c r="D3" s="22" t="s">
        <v>4</v>
      </c>
      <c r="E3" s="22" t="s">
        <v>5</v>
      </c>
      <c r="F3" s="22" t="s">
        <v>6</v>
      </c>
      <c r="G3" s="23" t="s">
        <v>7</v>
      </c>
      <c r="H3" s="22" t="s">
        <v>8</v>
      </c>
      <c r="I3" s="22" t="s">
        <v>9</v>
      </c>
      <c r="J3" s="22" t="s">
        <v>10</v>
      </c>
      <c r="K3" s="22" t="s">
        <v>11</v>
      </c>
      <c r="L3" s="22" t="s">
        <v>12</v>
      </c>
      <c r="M3" s="22" t="s">
        <v>13</v>
      </c>
      <c r="N3" s="22" t="s">
        <v>14</v>
      </c>
      <c r="O3" s="22" t="s">
        <v>15</v>
      </c>
      <c r="P3" s="22" t="s">
        <v>16</v>
      </c>
      <c r="Q3" s="22" t="s">
        <v>17</v>
      </c>
      <c r="R3" s="22" t="s">
        <v>18</v>
      </c>
      <c r="S3" s="24" t="s">
        <v>19</v>
      </c>
      <c r="T3" s="25" t="s">
        <v>20</v>
      </c>
      <c r="AI3" s="2"/>
      <c r="AJ3" s="2"/>
      <c r="AK3" s="2"/>
      <c r="AL3" s="2"/>
      <c r="AM3" s="2"/>
      <c r="AN3" s="2"/>
      <c r="AO3" s="2"/>
    </row>
    <row r="4" spans="1:41" x14ac:dyDescent="0.2">
      <c r="A4" s="26"/>
      <c r="B4" s="4" t="s">
        <v>21</v>
      </c>
      <c r="C4" s="10">
        <v>1207.18</v>
      </c>
      <c r="D4" s="10">
        <v>2821.31</v>
      </c>
      <c r="E4" s="10">
        <v>4060.9</v>
      </c>
      <c r="F4" s="10">
        <v>4133.78</v>
      </c>
      <c r="G4" s="10">
        <v>4166.22</v>
      </c>
      <c r="H4" s="10">
        <v>2338.52</v>
      </c>
      <c r="I4" s="10">
        <v>486.48</v>
      </c>
      <c r="J4" s="10">
        <v>800.36</v>
      </c>
      <c r="K4" s="10">
        <v>3848.78</v>
      </c>
      <c r="L4" s="10">
        <v>663.38</v>
      </c>
      <c r="M4" s="10">
        <v>3095.88</v>
      </c>
      <c r="N4" s="10">
        <v>2985.74</v>
      </c>
      <c r="O4" s="10">
        <v>3318.91</v>
      </c>
      <c r="P4" s="10">
        <v>1566.17</v>
      </c>
      <c r="Q4" s="10">
        <v>4956.75</v>
      </c>
      <c r="R4" s="10">
        <v>6123.2</v>
      </c>
      <c r="S4" s="10">
        <v>1698.3</v>
      </c>
      <c r="T4" s="4">
        <v>409368.61186351581</v>
      </c>
      <c r="W4" s="15"/>
      <c r="X4" s="27"/>
    </row>
    <row r="5" spans="1:41" x14ac:dyDescent="0.2">
      <c r="A5" s="26"/>
      <c r="B5" s="4" t="s">
        <v>22</v>
      </c>
      <c r="C5" s="10">
        <v>1095.1099999999999</v>
      </c>
      <c r="D5" s="10">
        <v>2697.98</v>
      </c>
      <c r="E5" s="10">
        <v>3937.7</v>
      </c>
      <c r="F5" s="10">
        <v>4000.04</v>
      </c>
      <c r="G5" s="10">
        <v>4033.99</v>
      </c>
      <c r="H5" s="10">
        <v>2239.23</v>
      </c>
      <c r="I5" s="10">
        <v>552.72</v>
      </c>
      <c r="J5" s="10">
        <v>917.93</v>
      </c>
      <c r="K5" s="10">
        <v>3721.23</v>
      </c>
      <c r="L5" s="10">
        <v>777.77</v>
      </c>
      <c r="M5" s="10">
        <v>3012.83</v>
      </c>
      <c r="N5" s="10">
        <v>2853.23</v>
      </c>
      <c r="O5" s="10">
        <v>3192.07</v>
      </c>
      <c r="P5" s="10">
        <v>1454.94</v>
      </c>
      <c r="Q5" s="10">
        <v>4824.43</v>
      </c>
      <c r="R5" s="10">
        <v>6003.18</v>
      </c>
      <c r="S5" s="10">
        <v>1726.13</v>
      </c>
      <c r="T5" s="4">
        <v>1400715.6395639798</v>
      </c>
      <c r="W5" s="15"/>
      <c r="X5" s="27"/>
    </row>
    <row r="6" spans="1:41" x14ac:dyDescent="0.2">
      <c r="A6" s="26"/>
      <c r="B6" s="4" t="s">
        <v>23</v>
      </c>
      <c r="C6" s="10">
        <v>3747.53</v>
      </c>
      <c r="D6" s="10">
        <v>2122.12</v>
      </c>
      <c r="E6" s="10">
        <v>882.45</v>
      </c>
      <c r="F6" s="10">
        <v>1222.08</v>
      </c>
      <c r="G6" s="10">
        <v>2568.7399999999998</v>
      </c>
      <c r="H6" s="10">
        <v>2747.39</v>
      </c>
      <c r="I6" s="10">
        <v>4927.45</v>
      </c>
      <c r="J6" s="10">
        <v>5383.8</v>
      </c>
      <c r="K6" s="10">
        <v>1138.02</v>
      </c>
      <c r="L6" s="10">
        <v>5405.16</v>
      </c>
      <c r="M6" s="10">
        <v>2862.3</v>
      </c>
      <c r="N6" s="10">
        <v>2923.6</v>
      </c>
      <c r="O6" s="10">
        <v>1644</v>
      </c>
      <c r="P6" s="10">
        <v>3397.89</v>
      </c>
      <c r="Q6" s="10">
        <v>770.96</v>
      </c>
      <c r="R6" s="10">
        <v>1195.67</v>
      </c>
      <c r="S6" s="10">
        <v>4613.03</v>
      </c>
      <c r="T6" s="4">
        <v>60437.220622621571</v>
      </c>
      <c r="W6" s="15"/>
      <c r="X6" s="27"/>
    </row>
    <row r="7" spans="1:41" x14ac:dyDescent="0.2">
      <c r="B7" s="4" t="s">
        <v>24</v>
      </c>
      <c r="C7" s="10">
        <v>3070.55</v>
      </c>
      <c r="D7" s="10">
        <v>1536.45</v>
      </c>
      <c r="E7" s="10">
        <v>879.2</v>
      </c>
      <c r="F7" s="10">
        <v>40.89</v>
      </c>
      <c r="G7" s="10">
        <v>1435.83</v>
      </c>
      <c r="H7" s="10">
        <v>2392.1799999999998</v>
      </c>
      <c r="I7" s="10">
        <v>4278.67</v>
      </c>
      <c r="J7" s="10">
        <v>4765.33</v>
      </c>
      <c r="K7" s="10">
        <v>663.04</v>
      </c>
      <c r="L7" s="10">
        <v>4723.51</v>
      </c>
      <c r="M7" s="10">
        <v>3041.03</v>
      </c>
      <c r="N7" s="10">
        <v>1716.18</v>
      </c>
      <c r="O7" s="10">
        <v>1033.03</v>
      </c>
      <c r="P7" s="10">
        <v>2771.23</v>
      </c>
      <c r="Q7" s="10">
        <v>1177.3900000000001</v>
      </c>
      <c r="R7" s="10">
        <v>2287.37</v>
      </c>
      <c r="S7" s="10">
        <v>4346.9799999999996</v>
      </c>
      <c r="T7" s="4">
        <v>1035699.3014535604</v>
      </c>
      <c r="W7" s="15"/>
      <c r="X7" s="27"/>
    </row>
    <row r="8" spans="1:41" x14ac:dyDescent="0.2">
      <c r="B8" s="4" t="s">
        <v>25</v>
      </c>
      <c r="C8" s="10">
        <v>2854.37</v>
      </c>
      <c r="D8" s="10">
        <v>1884.75</v>
      </c>
      <c r="E8" s="10">
        <v>1982.8</v>
      </c>
      <c r="F8" s="10">
        <v>1233.96</v>
      </c>
      <c r="G8" s="10">
        <v>560.88</v>
      </c>
      <c r="H8" s="10">
        <v>2697.15</v>
      </c>
      <c r="I8" s="10">
        <v>3938.75</v>
      </c>
      <c r="J8" s="10">
        <v>4411.25</v>
      </c>
      <c r="K8" s="10">
        <v>1658.49</v>
      </c>
      <c r="L8" s="10">
        <v>3793.8</v>
      </c>
      <c r="M8" s="10">
        <v>2998.9</v>
      </c>
      <c r="N8" s="10">
        <v>712.07</v>
      </c>
      <c r="O8" s="10">
        <v>1640.88</v>
      </c>
      <c r="P8" s="10">
        <v>2681.59</v>
      </c>
      <c r="Q8" s="10">
        <v>2279.92</v>
      </c>
      <c r="R8" s="10">
        <v>3418.04</v>
      </c>
      <c r="S8" s="10">
        <v>4422.3599999999997</v>
      </c>
      <c r="T8" s="4">
        <v>198840924.01577392</v>
      </c>
      <c r="W8" s="15"/>
      <c r="X8" s="27"/>
    </row>
    <row r="9" spans="1:41" x14ac:dyDescent="0.2">
      <c r="B9" s="4" t="s">
        <v>26</v>
      </c>
      <c r="C9" s="10">
        <v>3415.09</v>
      </c>
      <c r="D9" s="10">
        <v>1836.16</v>
      </c>
      <c r="E9" s="10">
        <v>1757.68</v>
      </c>
      <c r="F9" s="10">
        <v>489.76</v>
      </c>
      <c r="G9" s="10">
        <v>1158.47</v>
      </c>
      <c r="H9" s="10">
        <v>2819.25</v>
      </c>
      <c r="I9" s="10">
        <v>4612.51</v>
      </c>
      <c r="J9" s="10">
        <v>5100.72</v>
      </c>
      <c r="K9" s="10">
        <v>1110.4100000000001</v>
      </c>
      <c r="L9" s="10">
        <v>5058.0200000000004</v>
      </c>
      <c r="M9" s="10">
        <v>3482.85</v>
      </c>
      <c r="N9" s="10">
        <v>1760.51</v>
      </c>
      <c r="O9" s="10">
        <v>1466.68</v>
      </c>
      <c r="P9" s="10">
        <v>3139.63</v>
      </c>
      <c r="Q9" s="10">
        <v>762.3</v>
      </c>
      <c r="R9" s="10">
        <v>2289.5100000000002</v>
      </c>
      <c r="S9" s="10">
        <v>4762.63</v>
      </c>
      <c r="T9" s="4">
        <v>3290260.0700704213</v>
      </c>
      <c r="W9" s="15"/>
      <c r="X9" s="27"/>
    </row>
    <row r="10" spans="1:41" x14ac:dyDescent="0.2">
      <c r="B10" s="4" t="s">
        <v>27</v>
      </c>
      <c r="C10" s="10">
        <v>1829.12</v>
      </c>
      <c r="D10" s="10">
        <v>3462.18</v>
      </c>
      <c r="E10" s="10">
        <v>4690.53</v>
      </c>
      <c r="F10" s="10">
        <v>4837.6099999999997</v>
      </c>
      <c r="G10" s="10">
        <v>4904.9399999999996</v>
      </c>
      <c r="H10" s="10">
        <v>2859.81</v>
      </c>
      <c r="I10" s="10">
        <v>644.25</v>
      </c>
      <c r="J10" s="10">
        <v>326.23</v>
      </c>
      <c r="K10" s="10">
        <v>4508.13</v>
      </c>
      <c r="L10" s="10">
        <v>164.02</v>
      </c>
      <c r="M10" s="10">
        <v>3366.71</v>
      </c>
      <c r="N10" s="10">
        <v>3725.26</v>
      </c>
      <c r="O10" s="10">
        <v>3976.91</v>
      </c>
      <c r="P10" s="10">
        <v>2169.58</v>
      </c>
      <c r="Q10" s="10">
        <v>5646.59</v>
      </c>
      <c r="R10" s="10">
        <v>6717.5</v>
      </c>
      <c r="S10" s="10">
        <v>1618.21</v>
      </c>
      <c r="T10" s="4">
        <v>166795.25703795557</v>
      </c>
      <c r="W10" s="15"/>
      <c r="X10" s="27"/>
    </row>
    <row r="11" spans="1:41" x14ac:dyDescent="0.2">
      <c r="B11" s="4" t="s">
        <v>28</v>
      </c>
      <c r="C11" s="10">
        <v>1326.34</v>
      </c>
      <c r="D11" s="10">
        <v>2921.49</v>
      </c>
      <c r="E11" s="10">
        <v>4160.82</v>
      </c>
      <c r="F11" s="10">
        <v>1461.89</v>
      </c>
      <c r="G11" s="10">
        <v>4167.55</v>
      </c>
      <c r="H11" s="10">
        <v>2471.02</v>
      </c>
      <c r="I11" s="10">
        <v>622.01</v>
      </c>
      <c r="J11" s="10">
        <v>865.23</v>
      </c>
      <c r="K11" s="10">
        <v>3938.52</v>
      </c>
      <c r="L11" s="10">
        <v>711.94</v>
      </c>
      <c r="M11" s="10">
        <v>3269.52</v>
      </c>
      <c r="N11" s="10">
        <v>2990.33</v>
      </c>
      <c r="O11" s="10">
        <v>3410.79</v>
      </c>
      <c r="P11" s="10">
        <v>1686.18</v>
      </c>
      <c r="Q11" s="10">
        <v>5029.91</v>
      </c>
      <c r="R11" s="10">
        <v>6228.81</v>
      </c>
      <c r="S11" s="10">
        <v>1845.1</v>
      </c>
      <c r="T11" s="4">
        <v>551098.83235419635</v>
      </c>
      <c r="W11" s="15"/>
      <c r="X11" s="27"/>
    </row>
    <row r="12" spans="1:41" x14ac:dyDescent="0.2">
      <c r="B12" s="4" t="s">
        <v>29</v>
      </c>
      <c r="C12" s="10">
        <v>4448.0200000000004</v>
      </c>
      <c r="D12" s="10">
        <v>2842.99</v>
      </c>
      <c r="E12" s="10">
        <v>1613.39</v>
      </c>
      <c r="F12" s="10">
        <v>1925.71</v>
      </c>
      <c r="G12" s="10">
        <v>3138.73</v>
      </c>
      <c r="H12" s="10">
        <v>3389.69</v>
      </c>
      <c r="I12" s="10">
        <v>5599.8</v>
      </c>
      <c r="J12" s="10">
        <v>6038.49</v>
      </c>
      <c r="K12" s="10">
        <v>1888.34</v>
      </c>
      <c r="L12" s="10">
        <v>5565.41</v>
      </c>
      <c r="M12" s="10">
        <v>2824.28</v>
      </c>
      <c r="N12" s="10">
        <v>3639.92</v>
      </c>
      <c r="O12" s="10">
        <v>2384.69</v>
      </c>
      <c r="P12" s="10">
        <v>4092.4</v>
      </c>
      <c r="Q12" s="10">
        <v>1250.3599999999999</v>
      </c>
      <c r="R12" s="10">
        <v>474.68</v>
      </c>
      <c r="S12" s="10">
        <v>5151.5200000000004</v>
      </c>
      <c r="T12" s="4">
        <v>37786972.780983783</v>
      </c>
      <c r="W12" s="15"/>
      <c r="X12" s="27"/>
    </row>
    <row r="13" spans="1:41" x14ac:dyDescent="0.2">
      <c r="B13" s="4" t="s">
        <v>30</v>
      </c>
      <c r="C13" s="10">
        <v>701.8</v>
      </c>
      <c r="D13" s="10">
        <v>2310.3000000000002</v>
      </c>
      <c r="E13" s="10">
        <v>3528.35</v>
      </c>
      <c r="F13" s="10">
        <v>3736.79</v>
      </c>
      <c r="G13" s="10">
        <v>4052.16</v>
      </c>
      <c r="H13" s="10">
        <v>1698.37</v>
      </c>
      <c r="I13" s="10">
        <v>528.45000000000005</v>
      </c>
      <c r="J13" s="10">
        <v>1002.15</v>
      </c>
      <c r="K13" s="10">
        <v>3360.87</v>
      </c>
      <c r="L13" s="10">
        <v>1034.6300000000001</v>
      </c>
      <c r="M13" s="10">
        <v>2383.0300000000002</v>
      </c>
      <c r="N13" s="10">
        <v>2895.55</v>
      </c>
      <c r="O13" s="10">
        <v>2832.08</v>
      </c>
      <c r="P13" s="10">
        <v>1014.47</v>
      </c>
      <c r="Q13" s="10">
        <v>4519.6899999999996</v>
      </c>
      <c r="R13" s="10">
        <v>5549.81</v>
      </c>
      <c r="S13" s="10">
        <v>1190.53</v>
      </c>
      <c r="T13" s="4">
        <v>11603529.288166065</v>
      </c>
      <c r="W13" s="15"/>
      <c r="X13" s="27"/>
    </row>
    <row r="14" spans="1:41" x14ac:dyDescent="0.2">
      <c r="B14" s="4" t="s">
        <v>31</v>
      </c>
      <c r="C14" s="10">
        <v>1763.38</v>
      </c>
      <c r="D14" s="10">
        <v>3380.88</v>
      </c>
      <c r="E14" s="10">
        <v>4593.5600000000004</v>
      </c>
      <c r="F14" s="10">
        <v>4797.3599999999997</v>
      </c>
      <c r="G14" s="10">
        <v>4966.28</v>
      </c>
      <c r="H14" s="10">
        <v>2726.3</v>
      </c>
      <c r="I14" s="10">
        <v>549.78</v>
      </c>
      <c r="J14" s="10">
        <v>81.459999999999994</v>
      </c>
      <c r="K14" s="10">
        <v>4431.6099999999997</v>
      </c>
      <c r="L14" s="10">
        <v>202.8</v>
      </c>
      <c r="M14" s="10">
        <v>3151.5</v>
      </c>
      <c r="N14" s="10">
        <v>3785.77</v>
      </c>
      <c r="O14" s="10">
        <v>3902.85</v>
      </c>
      <c r="P14" s="10">
        <v>2085.25</v>
      </c>
      <c r="Q14" s="10">
        <v>5588.81</v>
      </c>
      <c r="R14" s="10">
        <v>6590.22</v>
      </c>
      <c r="S14" s="10">
        <v>1365.68</v>
      </c>
      <c r="T14" s="4">
        <v>1195752.2038813813</v>
      </c>
      <c r="W14" s="15"/>
      <c r="X14" s="27"/>
    </row>
    <row r="15" spans="1:41" x14ac:dyDescent="0.2">
      <c r="B15" s="4" t="s">
        <v>32</v>
      </c>
      <c r="C15" s="10">
        <v>4057.65</v>
      </c>
      <c r="D15" s="10">
        <v>2955.83</v>
      </c>
      <c r="E15" s="10">
        <v>2589.34</v>
      </c>
      <c r="F15" s="10">
        <v>1749.39</v>
      </c>
      <c r="G15" s="10">
        <v>658.51</v>
      </c>
      <c r="H15" s="10">
        <v>3816.66</v>
      </c>
      <c r="I15" s="10">
        <v>5121.01</v>
      </c>
      <c r="J15" s="10">
        <v>5584.18</v>
      </c>
      <c r="K15" s="10">
        <v>2362.4299999999998</v>
      </c>
      <c r="L15" s="10">
        <v>5480.43</v>
      </c>
      <c r="M15" s="10">
        <v>4704.67</v>
      </c>
      <c r="N15" s="10">
        <v>1836.71</v>
      </c>
      <c r="O15" s="10">
        <v>2579.75</v>
      </c>
      <c r="P15" s="10">
        <v>3880.07</v>
      </c>
      <c r="Q15" s="10">
        <v>1873.25</v>
      </c>
      <c r="R15" s="10">
        <v>3196.38</v>
      </c>
      <c r="S15" s="10">
        <v>5617.32</v>
      </c>
      <c r="T15" s="4">
        <v>17472577.602640111</v>
      </c>
      <c r="W15" s="15"/>
      <c r="X15" s="27"/>
    </row>
    <row r="16" spans="1:41" x14ac:dyDescent="0.2">
      <c r="B16" s="4" t="s">
        <v>33</v>
      </c>
      <c r="C16" s="10">
        <v>1047.3699999999999</v>
      </c>
      <c r="D16" s="10">
        <v>2112.58</v>
      </c>
      <c r="E16" s="10">
        <v>3280.13</v>
      </c>
      <c r="F16" s="10">
        <v>3066.36</v>
      </c>
      <c r="G16" s="10">
        <v>2908.52</v>
      </c>
      <c r="H16" s="10">
        <v>1997.52</v>
      </c>
      <c r="I16" s="10">
        <v>1619.1</v>
      </c>
      <c r="J16" s="10">
        <v>2046.49</v>
      </c>
      <c r="K16" s="10">
        <v>2930.89</v>
      </c>
      <c r="L16" s="10">
        <v>1874.63</v>
      </c>
      <c r="M16" s="10">
        <v>3118.96</v>
      </c>
      <c r="N16" s="10">
        <v>1730.94</v>
      </c>
      <c r="O16" s="10">
        <v>2440.46</v>
      </c>
      <c r="P16" s="10">
        <v>1247.33</v>
      </c>
      <c r="Q16" s="10">
        <v>3908.36</v>
      </c>
      <c r="R16" s="10">
        <v>5260.55</v>
      </c>
      <c r="S16" s="10">
        <v>2528.7800000000002</v>
      </c>
      <c r="T16" s="4">
        <v>2593980.4734063186</v>
      </c>
      <c r="W16" s="15"/>
      <c r="X16" s="27"/>
    </row>
    <row r="17" spans="1:24" x14ac:dyDescent="0.2">
      <c r="B17" s="4" t="s">
        <v>34</v>
      </c>
      <c r="C17" s="10">
        <v>1045.17</v>
      </c>
      <c r="D17" s="10">
        <v>2618.38</v>
      </c>
      <c r="E17" s="10">
        <v>3816.93</v>
      </c>
      <c r="F17" s="10">
        <v>4068.3</v>
      </c>
      <c r="G17" s="10">
        <v>4407.82</v>
      </c>
      <c r="H17" s="10">
        <v>1941.2</v>
      </c>
      <c r="I17" s="10">
        <v>327.66000000000003</v>
      </c>
      <c r="J17" s="10">
        <v>708.08</v>
      </c>
      <c r="K17" s="10">
        <v>3668.56</v>
      </c>
      <c r="L17" s="10">
        <v>751.83</v>
      </c>
      <c r="M17" s="10">
        <v>2469.9299999999998</v>
      </c>
      <c r="N17" s="10">
        <v>3248.94</v>
      </c>
      <c r="O17" s="10">
        <v>3143.94</v>
      </c>
      <c r="P17" s="10">
        <v>1332.13</v>
      </c>
      <c r="Q17" s="10">
        <v>4837.6000000000004</v>
      </c>
      <c r="R17" s="10">
        <v>5805.11</v>
      </c>
      <c r="S17" s="10">
        <v>966.76</v>
      </c>
      <c r="T17" s="4">
        <v>589974.47125820816</v>
      </c>
      <c r="W17" s="15"/>
      <c r="X17" s="27"/>
    </row>
    <row r="18" spans="1:24" x14ac:dyDescent="0.2">
      <c r="B18" s="4" t="s">
        <v>35</v>
      </c>
      <c r="C18" s="10">
        <v>779.45</v>
      </c>
      <c r="D18" s="10">
        <v>1515.44</v>
      </c>
      <c r="E18" s="10">
        <v>2721.03</v>
      </c>
      <c r="F18" s="10">
        <v>2584.08</v>
      </c>
      <c r="G18" s="10">
        <v>2689.62</v>
      </c>
      <c r="H18" s="10">
        <v>1454.71</v>
      </c>
      <c r="I18" s="10">
        <v>1785.52</v>
      </c>
      <c r="J18" s="10">
        <v>2264.14</v>
      </c>
      <c r="K18" s="10">
        <v>2380.5500000000002</v>
      </c>
      <c r="L18" s="10">
        <v>2172.06</v>
      </c>
      <c r="M18" s="10">
        <v>2627.29</v>
      </c>
      <c r="N18" s="10">
        <v>1531.9</v>
      </c>
      <c r="O18" s="10">
        <v>1873.91</v>
      </c>
      <c r="P18" s="10">
        <v>809.44</v>
      </c>
      <c r="Q18" s="10">
        <v>3419.55</v>
      </c>
      <c r="R18" s="10">
        <v>4710.0200000000004</v>
      </c>
      <c r="S18" s="10">
        <v>2407.87</v>
      </c>
      <c r="T18" s="4">
        <v>901310.03453881119</v>
      </c>
      <c r="W18" s="15"/>
      <c r="X18" s="27"/>
    </row>
    <row r="19" spans="1:24" x14ac:dyDescent="0.2">
      <c r="B19" s="4" t="s">
        <v>36</v>
      </c>
      <c r="C19" s="10">
        <v>3718.51</v>
      </c>
      <c r="D19" s="10">
        <v>2111.21</v>
      </c>
      <c r="E19" s="10">
        <v>887.74</v>
      </c>
      <c r="F19" s="10">
        <v>1359.71</v>
      </c>
      <c r="G19" s="10">
        <v>2743.72</v>
      </c>
      <c r="H19" s="10">
        <v>2679.77</v>
      </c>
      <c r="I19" s="10">
        <v>4880.1400000000003</v>
      </c>
      <c r="J19" s="10">
        <v>5326.93</v>
      </c>
      <c r="K19" s="10">
        <v>1184.5899999999999</v>
      </c>
      <c r="L19" s="10">
        <v>4691.03</v>
      </c>
      <c r="M19" s="10">
        <v>1983.64</v>
      </c>
      <c r="N19" s="10">
        <v>3037.44</v>
      </c>
      <c r="O19" s="10">
        <v>1661.06</v>
      </c>
      <c r="P19" s="10">
        <v>3364.08</v>
      </c>
      <c r="Q19" s="10">
        <v>973.01</v>
      </c>
      <c r="R19" s="10">
        <v>1201.6500000000001</v>
      </c>
      <c r="S19" s="10">
        <v>4505.82</v>
      </c>
      <c r="T19" s="4">
        <v>4471325.5315902</v>
      </c>
      <c r="W19" s="15"/>
      <c r="X19" s="27"/>
    </row>
    <row r="20" spans="1:24" x14ac:dyDescent="0.2">
      <c r="B20" s="4" t="s">
        <v>37</v>
      </c>
      <c r="C20" s="10">
        <v>1179.8900000000001</v>
      </c>
      <c r="D20" s="10">
        <v>463.46</v>
      </c>
      <c r="E20" s="10">
        <v>1702.8</v>
      </c>
      <c r="F20" s="10">
        <v>1886.28</v>
      </c>
      <c r="G20" s="10">
        <v>2569.06</v>
      </c>
      <c r="H20" s="10">
        <v>706.76</v>
      </c>
      <c r="I20" s="10">
        <v>2390.2600000000002</v>
      </c>
      <c r="J20" s="10">
        <v>2869.79</v>
      </c>
      <c r="K20" s="10">
        <v>1499.35</v>
      </c>
      <c r="L20" s="10">
        <v>2853.42</v>
      </c>
      <c r="M20" s="10">
        <v>1882.59</v>
      </c>
      <c r="N20" s="10">
        <v>1688.2</v>
      </c>
      <c r="O20" s="10">
        <v>968.13</v>
      </c>
      <c r="P20" s="10">
        <v>856.07</v>
      </c>
      <c r="Q20" s="10">
        <v>2652.26</v>
      </c>
      <c r="R20" s="10">
        <v>3772.09</v>
      </c>
      <c r="S20" s="10">
        <v>2482.98</v>
      </c>
      <c r="T20" s="4">
        <v>4025216.5094438023</v>
      </c>
      <c r="W20" s="15"/>
      <c r="X20" s="27"/>
    </row>
    <row r="21" spans="1:24" x14ac:dyDescent="0.2">
      <c r="B21" s="4" t="s">
        <v>38</v>
      </c>
      <c r="C21" s="10">
        <v>962.83</v>
      </c>
      <c r="D21" s="10">
        <v>2110.4899999999998</v>
      </c>
      <c r="E21" s="10">
        <v>3205.49</v>
      </c>
      <c r="F21" s="10">
        <v>3609.81</v>
      </c>
      <c r="G21" s="10">
        <v>4256.1899999999996</v>
      </c>
      <c r="H21" s="10">
        <v>1294.46</v>
      </c>
      <c r="I21" s="10">
        <v>1149.5</v>
      </c>
      <c r="J21" s="10">
        <v>2869.79</v>
      </c>
      <c r="K21" s="10">
        <v>3119.61</v>
      </c>
      <c r="L21" s="10">
        <v>1489.79</v>
      </c>
      <c r="M21" s="10">
        <v>1717.35</v>
      </c>
      <c r="N21" s="10">
        <v>3192.14</v>
      </c>
      <c r="O21" s="10">
        <v>2626.84</v>
      </c>
      <c r="P21" s="10">
        <v>1019.65</v>
      </c>
      <c r="Q21" s="10">
        <v>4300.58</v>
      </c>
      <c r="R21" s="10">
        <v>5094.18</v>
      </c>
      <c r="S21" s="10">
        <v>729.23</v>
      </c>
      <c r="T21" s="4">
        <v>705474.5078031529</v>
      </c>
      <c r="W21" s="15"/>
      <c r="X21" s="27"/>
    </row>
    <row r="22" spans="1:24" x14ac:dyDescent="0.2">
      <c r="B22" s="4" t="s">
        <v>39</v>
      </c>
      <c r="C22" s="10">
        <v>3481.81</v>
      </c>
      <c r="D22" s="10">
        <v>2385.71</v>
      </c>
      <c r="E22" s="10">
        <v>2162.2399999999998</v>
      </c>
      <c r="F22" s="10">
        <v>1319.83</v>
      </c>
      <c r="G22" s="10">
        <v>208.89</v>
      </c>
      <c r="H22" s="10">
        <v>3238.67</v>
      </c>
      <c r="I22" s="10">
        <v>4570.58</v>
      </c>
      <c r="J22" s="10">
        <v>5041.68</v>
      </c>
      <c r="K22" s="10">
        <v>1892.82</v>
      </c>
      <c r="L22" s="10">
        <v>4993.82</v>
      </c>
      <c r="M22" s="10">
        <v>4136.95</v>
      </c>
      <c r="N22" s="10">
        <v>1312.59</v>
      </c>
      <c r="O22" s="10">
        <v>2040.28</v>
      </c>
      <c r="P22" s="10">
        <v>3296.07</v>
      </c>
      <c r="Q22" s="10">
        <v>1691.59</v>
      </c>
      <c r="R22" s="10">
        <v>3166.6</v>
      </c>
      <c r="S22" s="10">
        <v>5031.6400000000003</v>
      </c>
      <c r="T22" s="4">
        <v>7082778.9333590884</v>
      </c>
      <c r="W22" s="15"/>
      <c r="X22" s="27"/>
    </row>
    <row r="23" spans="1:24" x14ac:dyDescent="0.2">
      <c r="B23" s="4" t="s">
        <v>40</v>
      </c>
      <c r="C23" s="10">
        <v>1325.04</v>
      </c>
      <c r="D23" s="10">
        <v>2814.92</v>
      </c>
      <c r="E23" s="10">
        <v>3973.34</v>
      </c>
      <c r="F23" s="10">
        <v>4294.62</v>
      </c>
      <c r="G23" s="10">
        <v>4722.04</v>
      </c>
      <c r="H23" s="10">
        <v>2065.34</v>
      </c>
      <c r="I23" s="10">
        <v>555.64</v>
      </c>
      <c r="J23" s="10">
        <v>687.03</v>
      </c>
      <c r="K23" s="10">
        <v>3855.17</v>
      </c>
      <c r="L23" s="10">
        <v>885.26</v>
      </c>
      <c r="M23" s="10">
        <v>2359.0300000000002</v>
      </c>
      <c r="N23" s="10">
        <v>3574.6</v>
      </c>
      <c r="O23" s="10">
        <v>3341.24</v>
      </c>
      <c r="P23" s="10">
        <v>1566.11</v>
      </c>
      <c r="Q23" s="10">
        <v>5034.7299999999996</v>
      </c>
      <c r="R23" s="10">
        <v>5901</v>
      </c>
      <c r="S23" s="10">
        <v>675.56</v>
      </c>
      <c r="T23" s="4">
        <v>4809496.232629423</v>
      </c>
      <c r="W23" s="15"/>
      <c r="X23" s="27"/>
    </row>
    <row r="24" spans="1:24" x14ac:dyDescent="0.2">
      <c r="B24" s="4" t="s">
        <v>41</v>
      </c>
      <c r="C24" s="10">
        <v>2067.2199999999998</v>
      </c>
      <c r="D24" s="10">
        <v>1316.44</v>
      </c>
      <c r="E24" s="10">
        <v>1682.52</v>
      </c>
      <c r="F24" s="10">
        <v>2405.3000000000002</v>
      </c>
      <c r="G24" s="10">
        <v>3636.09</v>
      </c>
      <c r="H24" s="10">
        <v>936.71</v>
      </c>
      <c r="I24" s="10">
        <v>2969.98</v>
      </c>
      <c r="J24" s="10">
        <v>3339.5</v>
      </c>
      <c r="K24" s="10">
        <v>1784.11</v>
      </c>
      <c r="L24" s="10">
        <v>3370.43</v>
      </c>
      <c r="M24" s="10">
        <v>611.23</v>
      </c>
      <c r="N24" s="10">
        <v>3048.24</v>
      </c>
      <c r="O24" s="10">
        <v>1534.44</v>
      </c>
      <c r="P24" s="10">
        <v>1741.01</v>
      </c>
      <c r="Q24" s="10">
        <v>2815.2</v>
      </c>
      <c r="R24" s="10">
        <v>3267.68</v>
      </c>
      <c r="S24" s="10">
        <v>2339.75</v>
      </c>
      <c r="T24" s="4">
        <v>2958215.7179204733</v>
      </c>
      <c r="W24" s="15"/>
      <c r="X24" s="27"/>
    </row>
    <row r="25" spans="1:24" x14ac:dyDescent="0.2">
      <c r="B25" s="4" t="s">
        <v>42</v>
      </c>
      <c r="C25" s="10">
        <v>2515.52</v>
      </c>
      <c r="D25" s="10">
        <v>899.13</v>
      </c>
      <c r="E25" s="10">
        <v>362.29</v>
      </c>
      <c r="F25" s="10">
        <v>1014.64</v>
      </c>
      <c r="G25" s="10">
        <v>2371.33</v>
      </c>
      <c r="H25" s="10">
        <v>1551.87</v>
      </c>
      <c r="I25" s="10">
        <v>3698.16</v>
      </c>
      <c r="J25" s="10">
        <v>4159.8</v>
      </c>
      <c r="K25" s="10">
        <v>390.43</v>
      </c>
      <c r="L25" s="10">
        <v>4198.7700000000004</v>
      </c>
      <c r="M25" s="10">
        <v>2080.54</v>
      </c>
      <c r="N25" s="10">
        <v>2159.9299999999998</v>
      </c>
      <c r="O25" s="10">
        <v>500.71</v>
      </c>
      <c r="P25" s="10">
        <v>2165.7199999999998</v>
      </c>
      <c r="Q25" s="10">
        <v>1479.71</v>
      </c>
      <c r="R25" s="10">
        <v>2411.11</v>
      </c>
      <c r="S25" s="10">
        <v>3488.22</v>
      </c>
      <c r="T25" s="4">
        <v>9642786.6705376301</v>
      </c>
      <c r="W25" s="15"/>
      <c r="X25" s="27"/>
    </row>
    <row r="26" spans="1:24" x14ac:dyDescent="0.2">
      <c r="B26" s="4" t="s">
        <v>43</v>
      </c>
      <c r="C26" s="10">
        <v>1717.75</v>
      </c>
      <c r="D26" s="10">
        <v>3345.72</v>
      </c>
      <c r="E26" s="10">
        <v>4583.72</v>
      </c>
      <c r="F26" s="10">
        <v>4670.6899999999996</v>
      </c>
      <c r="G26" s="10">
        <v>4656.0200000000004</v>
      </c>
      <c r="H26" s="10">
        <v>2811.3</v>
      </c>
      <c r="I26" s="10">
        <v>650.83000000000004</v>
      </c>
      <c r="J26" s="10">
        <v>555.24</v>
      </c>
      <c r="K26" s="10">
        <v>4379.67</v>
      </c>
      <c r="L26" s="10">
        <v>354.65</v>
      </c>
      <c r="M26" s="10">
        <v>3432.28</v>
      </c>
      <c r="N26" s="10">
        <v>3480.34</v>
      </c>
      <c r="O26" s="10">
        <v>3848.94</v>
      </c>
      <c r="P26" s="10">
        <v>2071.77</v>
      </c>
      <c r="Q26" s="10">
        <v>5493.28</v>
      </c>
      <c r="R26" s="10">
        <v>6636.94</v>
      </c>
      <c r="S26" s="10">
        <v>1790.53</v>
      </c>
      <c r="T26" s="4">
        <v>11651345.091730261</v>
      </c>
      <c r="W26" s="15"/>
      <c r="X26" s="27"/>
    </row>
    <row r="27" spans="1:24" x14ac:dyDescent="0.2">
      <c r="B27" s="4" t="s">
        <v>44</v>
      </c>
      <c r="C27" s="10">
        <v>557.08000000000004</v>
      </c>
      <c r="D27" s="10">
        <v>1726.22</v>
      </c>
      <c r="E27" s="10">
        <v>2963.94</v>
      </c>
      <c r="F27" s="10">
        <v>3341.34</v>
      </c>
      <c r="G27" s="10">
        <v>3453.92</v>
      </c>
      <c r="H27" s="10">
        <v>1707.97</v>
      </c>
      <c r="I27" s="10">
        <v>1008.86</v>
      </c>
      <c r="J27" s="10">
        <v>1479.04</v>
      </c>
      <c r="K27" s="10">
        <v>3069.43</v>
      </c>
      <c r="L27" s="10">
        <v>1359.65</v>
      </c>
      <c r="M27" s="10">
        <v>2616.2800000000002</v>
      </c>
      <c r="N27" s="10">
        <v>2278.56</v>
      </c>
      <c r="O27" s="10">
        <v>2542.4699999999998</v>
      </c>
      <c r="P27" s="10">
        <v>891.25</v>
      </c>
      <c r="Q27" s="10">
        <v>4165.45</v>
      </c>
      <c r="R27" s="10">
        <v>5034.8999999999996</v>
      </c>
      <c r="S27" s="10">
        <v>4049.6</v>
      </c>
      <c r="T27" s="4">
        <v>833203.342375646</v>
      </c>
      <c r="W27" s="15"/>
      <c r="X27" s="27"/>
    </row>
    <row r="28" spans="1:24" x14ac:dyDescent="0.2">
      <c r="B28" s="4" t="s">
        <v>45</v>
      </c>
      <c r="C28" s="10">
        <v>910.83</v>
      </c>
      <c r="D28" s="10">
        <v>2264.35</v>
      </c>
      <c r="E28" s="10">
        <v>3406.15</v>
      </c>
      <c r="F28" s="10">
        <v>3755.6</v>
      </c>
      <c r="G28" s="10">
        <v>4296.1099999999997</v>
      </c>
      <c r="H28" s="10">
        <v>1496.26</v>
      </c>
      <c r="I28" s="10">
        <v>867.58</v>
      </c>
      <c r="J28" s="10">
        <v>1201.6500000000001</v>
      </c>
      <c r="K28" s="10">
        <v>3296.39</v>
      </c>
      <c r="L28" s="10">
        <v>1303.93</v>
      </c>
      <c r="M28" s="10">
        <v>1904.42</v>
      </c>
      <c r="N28" s="10">
        <v>3190.95</v>
      </c>
      <c r="O28" s="10">
        <v>2788.66</v>
      </c>
      <c r="P28" s="10">
        <v>1066.5899999999999</v>
      </c>
      <c r="Q28" s="10">
        <v>4477.78</v>
      </c>
      <c r="R28" s="10">
        <v>5335.61</v>
      </c>
      <c r="S28" s="10">
        <v>722.75</v>
      </c>
      <c r="T28" s="4">
        <v>1366347.659477181</v>
      </c>
      <c r="W28" s="15"/>
      <c r="X28" s="27"/>
    </row>
    <row r="29" spans="1:24" x14ac:dyDescent="0.2">
      <c r="B29" s="4" t="s">
        <v>46</v>
      </c>
      <c r="C29" s="10">
        <v>555.1</v>
      </c>
      <c r="D29" s="10">
        <v>1626.13</v>
      </c>
      <c r="E29" s="10">
        <v>2862.91</v>
      </c>
      <c r="F29" s="10">
        <v>3141.13</v>
      </c>
      <c r="G29" s="10">
        <v>3233.32</v>
      </c>
      <c r="H29" s="10">
        <v>1638.92</v>
      </c>
      <c r="I29" s="10">
        <v>1229.43</v>
      </c>
      <c r="J29" s="10">
        <v>1699.95</v>
      </c>
      <c r="K29" s="10">
        <v>2892.22</v>
      </c>
      <c r="L29" s="10">
        <v>1646.72</v>
      </c>
      <c r="M29" s="10">
        <v>2691.42</v>
      </c>
      <c r="N29" s="10">
        <v>2058.88</v>
      </c>
      <c r="O29" s="10">
        <v>2369.7399999999998</v>
      </c>
      <c r="P29" s="10">
        <v>830.46</v>
      </c>
      <c r="Q29" s="10">
        <v>3970.26</v>
      </c>
      <c r="R29" s="10">
        <v>4934.51</v>
      </c>
      <c r="S29" s="10">
        <v>1944.63</v>
      </c>
      <c r="T29" s="4">
        <v>4623731.8951865295</v>
      </c>
      <c r="W29" s="15"/>
      <c r="X29" s="27"/>
    </row>
    <row r="30" spans="1:24" x14ac:dyDescent="0.2">
      <c r="B30" s="5" t="s">
        <v>47</v>
      </c>
      <c r="C30" s="10">
        <v>2879.09</v>
      </c>
      <c r="D30" s="10">
        <v>1345.16</v>
      </c>
      <c r="E30" s="10">
        <v>243.82</v>
      </c>
      <c r="F30" s="10">
        <v>660.02</v>
      </c>
      <c r="G30" s="10">
        <v>2155.63</v>
      </c>
      <c r="H30" s="10">
        <v>1982.26</v>
      </c>
      <c r="I30" s="10">
        <v>4230.84</v>
      </c>
      <c r="J30" s="10">
        <v>4670.29</v>
      </c>
      <c r="K30" s="10">
        <v>553.42999999999995</v>
      </c>
      <c r="L30" s="10">
        <v>4680.6000000000004</v>
      </c>
      <c r="M30" s="10">
        <v>2504.8200000000002</v>
      </c>
      <c r="N30" s="10">
        <v>2280.88</v>
      </c>
      <c r="O30" s="10">
        <v>973.92</v>
      </c>
      <c r="P30" s="10">
        <v>2715.23</v>
      </c>
      <c r="Q30" s="10">
        <v>910.36</v>
      </c>
      <c r="R30" s="10">
        <v>1985.29</v>
      </c>
      <c r="S30" s="10">
        <v>3979.85</v>
      </c>
      <c r="T30" s="4">
        <v>13447212.721331719</v>
      </c>
      <c r="W30" s="15"/>
      <c r="X30" s="27"/>
    </row>
    <row r="31" spans="1:24" x14ac:dyDescent="0.2">
      <c r="B31" s="5"/>
      <c r="T31" s="28">
        <f>SUM(T4:T30)</f>
        <v>343516530.61699998</v>
      </c>
      <c r="U31" s="15" t="s">
        <v>48</v>
      </c>
      <c r="W31" s="15"/>
      <c r="X31" s="27"/>
    </row>
    <row r="32" spans="1:24" x14ac:dyDescent="0.2">
      <c r="A32" s="20"/>
      <c r="B32" s="6" t="s">
        <v>49</v>
      </c>
      <c r="C32" s="29">
        <v>11600647.107999999</v>
      </c>
      <c r="D32" s="22">
        <v>24209339.300999999</v>
      </c>
      <c r="E32" s="22">
        <v>2741910.26</v>
      </c>
      <c r="F32" s="22">
        <v>72725.51999999999</v>
      </c>
      <c r="G32" s="22">
        <v>12322274.048</v>
      </c>
      <c r="H32" s="22">
        <v>200100635.82499999</v>
      </c>
      <c r="I32" s="22">
        <v>11664522.969999999</v>
      </c>
      <c r="J32" s="22">
        <v>1244782.348</v>
      </c>
      <c r="K32" s="22">
        <v>1200467.4000000001</v>
      </c>
      <c r="L32" s="22">
        <v>750798.95</v>
      </c>
      <c r="M32" s="22">
        <v>55676.032000000007</v>
      </c>
      <c r="N32" s="22">
        <v>439290.86000000004</v>
      </c>
      <c r="O32" s="22">
        <v>5767438.7999999998</v>
      </c>
      <c r="P32" s="22">
        <v>44841145.020000003</v>
      </c>
      <c r="Q32" s="22">
        <v>14574283.374000002</v>
      </c>
      <c r="R32" s="22">
        <v>328292.80499999999</v>
      </c>
      <c r="S32" s="24">
        <v>11602299.996000001</v>
      </c>
      <c r="T32" s="30">
        <f>SUM(C32:S32)</f>
        <v>343516530.61699998</v>
      </c>
      <c r="U32" s="15" t="s">
        <v>50</v>
      </c>
      <c r="W32" s="15"/>
      <c r="X32" s="27"/>
    </row>
    <row r="33" spans="1:24" x14ac:dyDescent="0.2">
      <c r="T33" s="15">
        <f>T32-T31</f>
        <v>0</v>
      </c>
      <c r="U33" s="15" t="s">
        <v>51</v>
      </c>
      <c r="W33" s="15"/>
      <c r="X33" s="27"/>
    </row>
    <row r="34" spans="1:24" x14ac:dyDescent="0.2">
      <c r="A34" s="31" t="s">
        <v>52</v>
      </c>
      <c r="B34" s="14"/>
      <c r="C34" s="14"/>
      <c r="D34" s="14"/>
      <c r="E34" s="14"/>
      <c r="F34" s="14"/>
      <c r="W34" s="15"/>
      <c r="X34" s="27"/>
    </row>
    <row r="35" spans="1:24" x14ac:dyDescent="0.2">
      <c r="A35" s="15" t="s">
        <v>53</v>
      </c>
      <c r="C35" s="15"/>
      <c r="D35" s="15" t="s">
        <v>54</v>
      </c>
      <c r="W35" s="15"/>
      <c r="X35" s="27"/>
    </row>
    <row r="36" spans="1:24" x14ac:dyDescent="0.2">
      <c r="W36" s="15"/>
      <c r="X36" s="27"/>
    </row>
    <row r="37" spans="1:24" x14ac:dyDescent="0.2">
      <c r="D37" s="32" t="s">
        <v>55</v>
      </c>
      <c r="W37" s="15"/>
      <c r="X37" s="27"/>
    </row>
    <row r="38" spans="1:24" x14ac:dyDescent="0.2">
      <c r="B38" s="15"/>
      <c r="C38" s="27"/>
      <c r="D38" s="8" t="s">
        <v>20</v>
      </c>
      <c r="W38" s="15"/>
      <c r="X38" s="27"/>
    </row>
    <row r="39" spans="1:24" x14ac:dyDescent="0.2">
      <c r="B39" s="15"/>
      <c r="C39" s="27"/>
      <c r="D39" s="9" t="s">
        <v>56</v>
      </c>
      <c r="W39" s="15"/>
      <c r="X39" s="27"/>
    </row>
    <row r="40" spans="1:24" x14ac:dyDescent="0.2">
      <c r="B40" s="15"/>
      <c r="C40" s="27"/>
      <c r="D40" s="10" t="s">
        <v>57</v>
      </c>
      <c r="W40" s="15"/>
      <c r="X40" s="27"/>
    </row>
    <row r="41" spans="1:24" x14ac:dyDescent="0.2">
      <c r="B41" s="15"/>
      <c r="C41" s="27"/>
      <c r="W41" s="15"/>
      <c r="X41" s="27"/>
    </row>
    <row r="42" spans="1:24" x14ac:dyDescent="0.2">
      <c r="C42" s="27"/>
      <c r="W42" s="15"/>
      <c r="X42" s="27"/>
    </row>
    <row r="43" spans="1:24" x14ac:dyDescent="0.2">
      <c r="C43" s="27"/>
      <c r="W43" s="15"/>
      <c r="X43" s="27"/>
    </row>
    <row r="44" spans="1:24" x14ac:dyDescent="0.2">
      <c r="C44" s="27"/>
      <c r="W44" s="15"/>
      <c r="X44" s="27"/>
    </row>
    <row r="45" spans="1:24" x14ac:dyDescent="0.2">
      <c r="C45" s="27"/>
      <c r="W45" s="15"/>
      <c r="X45" s="27"/>
    </row>
    <row r="46" spans="1:24" x14ac:dyDescent="0.2">
      <c r="C46" s="27"/>
      <c r="W46" s="15"/>
      <c r="X46" s="27"/>
    </row>
    <row r="47" spans="1:24" x14ac:dyDescent="0.2">
      <c r="C47" s="27"/>
      <c r="W47" s="15"/>
      <c r="X47" s="27"/>
    </row>
    <row r="48" spans="1:24" x14ac:dyDescent="0.2">
      <c r="C48" s="27"/>
      <c r="W48" s="15"/>
      <c r="X48" s="27"/>
    </row>
    <row r="49" spans="3:24" x14ac:dyDescent="0.2">
      <c r="C49" s="27"/>
      <c r="W49" s="15"/>
      <c r="X49" s="27"/>
    </row>
    <row r="50" spans="3:24" x14ac:dyDescent="0.2">
      <c r="C50" s="27"/>
      <c r="W50" s="15"/>
      <c r="X50" s="27"/>
    </row>
    <row r="51" spans="3:24" x14ac:dyDescent="0.2">
      <c r="C51" s="27"/>
      <c r="W51" s="15"/>
      <c r="X51" s="27"/>
    </row>
    <row r="52" spans="3:24" x14ac:dyDescent="0.2">
      <c r="C52" s="27"/>
      <c r="W52" s="15"/>
      <c r="X52" s="27"/>
    </row>
    <row r="53" spans="3:24" x14ac:dyDescent="0.2">
      <c r="C53" s="27"/>
      <c r="W53" s="15"/>
      <c r="X53" s="27"/>
    </row>
    <row r="54" spans="3:24" x14ac:dyDescent="0.2">
      <c r="C54" s="27"/>
      <c r="W54" s="15"/>
      <c r="X54" s="27"/>
    </row>
    <row r="55" spans="3:24" x14ac:dyDescent="0.2">
      <c r="C55" s="27"/>
    </row>
    <row r="56" spans="3:24" x14ac:dyDescent="0.2">
      <c r="C56" s="27"/>
    </row>
    <row r="57" spans="3:24" x14ac:dyDescent="0.2">
      <c r="C57" s="27"/>
    </row>
    <row r="58" spans="3:24" x14ac:dyDescent="0.2">
      <c r="C58" s="27"/>
    </row>
    <row r="59" spans="3:24" x14ac:dyDescent="0.2">
      <c r="C59" s="27"/>
    </row>
    <row r="60" spans="3:24" x14ac:dyDescent="0.2">
      <c r="C60" s="27"/>
    </row>
    <row r="61" spans="3:24" x14ac:dyDescent="0.2">
      <c r="C61" s="27"/>
    </row>
    <row r="62" spans="3:24" x14ac:dyDescent="0.2">
      <c r="C62" s="27"/>
    </row>
    <row r="63" spans="3:24" x14ac:dyDescent="0.2">
      <c r="C63" s="27"/>
    </row>
    <row r="64" spans="3:24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117" spans="2:3" x14ac:dyDescent="0.2">
      <c r="B117" s="15"/>
      <c r="C117" s="27"/>
    </row>
    <row r="118" spans="2:3" x14ac:dyDescent="0.2">
      <c r="B118" s="15"/>
      <c r="C118" s="27"/>
    </row>
    <row r="119" spans="2:3" x14ac:dyDescent="0.2">
      <c r="B119" s="15"/>
      <c r="C119" s="27"/>
    </row>
    <row r="120" spans="2:3" x14ac:dyDescent="0.2">
      <c r="B120" s="15"/>
      <c r="C120" s="27"/>
    </row>
    <row r="121" spans="2:3" x14ac:dyDescent="0.2">
      <c r="B121" s="15"/>
      <c r="C121" s="27"/>
    </row>
    <row r="122" spans="2:3" x14ac:dyDescent="0.2">
      <c r="B122" s="15"/>
      <c r="C122" s="27"/>
    </row>
    <row r="123" spans="2:3" x14ac:dyDescent="0.2">
      <c r="B123" s="15"/>
      <c r="C123" s="27"/>
    </row>
    <row r="124" spans="2:3" x14ac:dyDescent="0.2">
      <c r="B124" s="15"/>
      <c r="C124" s="27"/>
    </row>
    <row r="125" spans="2:3" x14ac:dyDescent="0.2">
      <c r="B125" s="15"/>
      <c r="C125" s="27"/>
    </row>
    <row r="126" spans="2:3" x14ac:dyDescent="0.2">
      <c r="B126" s="15"/>
      <c r="C126" s="27"/>
    </row>
    <row r="127" spans="2:3" x14ac:dyDescent="0.2">
      <c r="B127" s="15"/>
      <c r="C127" s="27"/>
    </row>
  </sheetData>
  <mergeCells count="3">
    <mergeCell ref="A1:B1"/>
    <mergeCell ref="C2:F2"/>
    <mergeCell ref="A34:F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46"/>
  <sheetViews>
    <sheetView tabSelected="1" topLeftCell="B1" workbookViewId="0">
      <selection activeCell="P10" sqref="P10"/>
    </sheetView>
  </sheetViews>
  <sheetFormatPr defaultColWidth="14.42578125" defaultRowHeight="15.75" customHeight="1" x14ac:dyDescent="0.2"/>
  <cols>
    <col min="1" max="1" width="33.42578125" customWidth="1"/>
    <col min="2" max="2" width="18.28515625" customWidth="1"/>
    <col min="3" max="3" width="11.42578125" customWidth="1"/>
    <col min="4" max="4" width="16.5703125" customWidth="1"/>
    <col min="5" max="5" width="22.5703125" customWidth="1"/>
    <col min="6" max="6" width="33.42578125" customWidth="1"/>
    <col min="8" max="8" width="22.5703125" customWidth="1"/>
    <col min="9" max="9" width="11.42578125" customWidth="1"/>
    <col min="10" max="10" width="12" customWidth="1"/>
  </cols>
  <sheetData>
    <row r="1" spans="1:14" x14ac:dyDescent="0.2">
      <c r="D1" s="11" t="s">
        <v>62</v>
      </c>
    </row>
    <row r="2" spans="1:14" x14ac:dyDescent="0.2">
      <c r="A2" s="11" t="s">
        <v>63</v>
      </c>
      <c r="B2" s="11" t="s">
        <v>64</v>
      </c>
      <c r="C2" s="11" t="s">
        <v>65</v>
      </c>
      <c r="D2" s="11" t="s">
        <v>66</v>
      </c>
      <c r="E2" s="11" t="s">
        <v>67</v>
      </c>
      <c r="F2" s="11" t="s">
        <v>68</v>
      </c>
      <c r="H2" s="11" t="s">
        <v>67</v>
      </c>
      <c r="I2" s="1" t="s">
        <v>69</v>
      </c>
      <c r="J2" s="1" t="s">
        <v>70</v>
      </c>
      <c r="M2" s="33">
        <v>47.8</v>
      </c>
      <c r="N2" s="33" t="s">
        <v>59</v>
      </c>
    </row>
    <row r="3" spans="1:14" x14ac:dyDescent="0.2">
      <c r="A3" s="11" t="s">
        <v>3</v>
      </c>
      <c r="B3" s="11">
        <v>29.8</v>
      </c>
      <c r="C3" s="11">
        <v>38928346</v>
      </c>
      <c r="D3" s="7">
        <v>11600647.107999999</v>
      </c>
      <c r="E3" s="7" t="s">
        <v>71</v>
      </c>
      <c r="F3" s="7" t="s">
        <v>3</v>
      </c>
      <c r="H3" s="7" t="s">
        <v>21</v>
      </c>
      <c r="I3" s="11">
        <v>2963243</v>
      </c>
      <c r="J3" s="7">
        <f t="shared" ref="J3:J29" si="0">$I$33*I3</f>
        <v>409368.61186351581</v>
      </c>
      <c r="M3" s="33">
        <v>38.9</v>
      </c>
      <c r="N3" s="33" t="s">
        <v>19</v>
      </c>
    </row>
    <row r="4" spans="1:14" x14ac:dyDescent="0.2">
      <c r="A4" s="11" t="s">
        <v>21</v>
      </c>
      <c r="B4" s="11">
        <v>4.3</v>
      </c>
      <c r="C4" s="11">
        <v>2963243</v>
      </c>
      <c r="D4" s="7">
        <v>127419.44899999999</v>
      </c>
      <c r="E4" s="7" t="s">
        <v>21</v>
      </c>
      <c r="F4" s="7" t="s">
        <v>71</v>
      </c>
      <c r="H4" s="7" t="s">
        <v>22</v>
      </c>
      <c r="I4" s="11">
        <v>10139177</v>
      </c>
      <c r="J4" s="7">
        <f t="shared" si="0"/>
        <v>1400715.6395639798</v>
      </c>
      <c r="M4" s="33">
        <v>29.8</v>
      </c>
      <c r="N4" s="33" t="s">
        <v>3</v>
      </c>
    </row>
    <row r="5" spans="1:14" x14ac:dyDescent="0.2">
      <c r="A5" s="11" t="s">
        <v>22</v>
      </c>
      <c r="B5" s="11">
        <v>2.5</v>
      </c>
      <c r="C5" s="11">
        <v>10139177</v>
      </c>
      <c r="D5" s="7">
        <v>253479.42500000002</v>
      </c>
      <c r="E5" s="7" t="s">
        <v>22</v>
      </c>
      <c r="F5" s="7" t="s">
        <v>71</v>
      </c>
      <c r="H5" s="7" t="s">
        <v>23</v>
      </c>
      <c r="I5" s="11">
        <v>437479</v>
      </c>
      <c r="J5" s="7">
        <f t="shared" si="0"/>
        <v>60437.220622621571</v>
      </c>
      <c r="M5" s="33">
        <v>29</v>
      </c>
      <c r="N5" s="33" t="s">
        <v>9</v>
      </c>
    </row>
    <row r="6" spans="1:14" x14ac:dyDescent="0.2">
      <c r="A6" s="11" t="s">
        <v>4</v>
      </c>
      <c r="B6" s="11">
        <v>14.7</v>
      </c>
      <c r="C6" s="11">
        <v>164689383</v>
      </c>
      <c r="D6" s="7">
        <v>24209339.300999999</v>
      </c>
      <c r="E6" s="7" t="s">
        <v>71</v>
      </c>
      <c r="F6" s="7" t="s">
        <v>4</v>
      </c>
      <c r="H6" s="7" t="s">
        <v>24</v>
      </c>
      <c r="I6" s="11">
        <v>7496981</v>
      </c>
      <c r="J6" s="7">
        <f t="shared" si="0"/>
        <v>1035699.3014535604</v>
      </c>
      <c r="M6" s="33">
        <v>24.9</v>
      </c>
      <c r="N6" s="33" t="s">
        <v>18</v>
      </c>
    </row>
    <row r="7" spans="1:14" x14ac:dyDescent="0.2">
      <c r="A7" s="11" t="s">
        <v>23</v>
      </c>
      <c r="B7" s="11">
        <v>3.2</v>
      </c>
      <c r="C7" s="11">
        <v>437479</v>
      </c>
      <c r="D7" s="7">
        <v>13999.328</v>
      </c>
      <c r="E7" s="7" t="s">
        <v>23</v>
      </c>
      <c r="F7" s="7" t="s">
        <v>71</v>
      </c>
      <c r="H7" s="7" t="s">
        <v>25</v>
      </c>
      <c r="I7" s="11">
        <v>1439323776</v>
      </c>
      <c r="J7" s="7">
        <f t="shared" si="0"/>
        <v>198840924.01577392</v>
      </c>
      <c r="M7" s="33">
        <v>20.3</v>
      </c>
      <c r="N7" s="33" t="s">
        <v>16</v>
      </c>
    </row>
    <row r="8" spans="1:14" x14ac:dyDescent="0.2">
      <c r="A8" s="11" t="s">
        <v>5</v>
      </c>
      <c r="B8" s="11">
        <v>16.399999999999999</v>
      </c>
      <c r="C8" s="11">
        <v>16718965</v>
      </c>
      <c r="D8" s="7">
        <v>2741910.26</v>
      </c>
      <c r="E8" s="7" t="s">
        <v>71</v>
      </c>
      <c r="F8" s="7" t="s">
        <v>5</v>
      </c>
      <c r="H8" s="7" t="s">
        <v>26</v>
      </c>
      <c r="I8" s="11">
        <v>23816775</v>
      </c>
      <c r="J8" s="7">
        <f t="shared" si="0"/>
        <v>3290260.0700704213</v>
      </c>
      <c r="M8" s="33">
        <v>16.5</v>
      </c>
      <c r="N8" s="33" t="s">
        <v>11</v>
      </c>
    </row>
    <row r="9" spans="1:14" x14ac:dyDescent="0.2">
      <c r="A9" s="11" t="s">
        <v>24</v>
      </c>
      <c r="B9" s="11">
        <v>2.5</v>
      </c>
      <c r="C9" s="11">
        <v>7496981</v>
      </c>
      <c r="D9" s="7">
        <v>187424.52500000002</v>
      </c>
      <c r="E9" s="7" t="s">
        <v>24</v>
      </c>
      <c r="F9" s="7" t="s">
        <v>71</v>
      </c>
      <c r="H9" s="7" t="s">
        <v>27</v>
      </c>
      <c r="I9" s="11">
        <v>1207359</v>
      </c>
      <c r="J9" s="7">
        <f t="shared" si="0"/>
        <v>166795.25703795557</v>
      </c>
      <c r="M9" s="33">
        <v>16.399999999999999</v>
      </c>
      <c r="N9" s="33" t="s">
        <v>5</v>
      </c>
    </row>
    <row r="10" spans="1:14" x14ac:dyDescent="0.2">
      <c r="A10" s="11" t="s">
        <v>6</v>
      </c>
      <c r="B10" s="11">
        <v>11.2</v>
      </c>
      <c r="C10" s="11">
        <v>649335</v>
      </c>
      <c r="D10" s="7">
        <v>72725.51999999999</v>
      </c>
      <c r="E10" s="7" t="s">
        <v>71</v>
      </c>
      <c r="F10" s="7" t="s">
        <v>6</v>
      </c>
      <c r="H10" s="7" t="s">
        <v>28</v>
      </c>
      <c r="I10" s="11">
        <v>3989167</v>
      </c>
      <c r="J10" s="7">
        <f t="shared" si="0"/>
        <v>551098.83235419635</v>
      </c>
      <c r="M10" s="33">
        <v>14.7</v>
      </c>
      <c r="N10" s="33" t="s">
        <v>4</v>
      </c>
    </row>
    <row r="11" spans="1:14" x14ac:dyDescent="0.2">
      <c r="A11" s="11" t="s">
        <v>25</v>
      </c>
      <c r="B11" s="11">
        <v>8.6</v>
      </c>
      <c r="C11" s="11">
        <v>1439323776</v>
      </c>
      <c r="D11" s="7">
        <v>123781844.73599999</v>
      </c>
      <c r="E11" s="7" t="s">
        <v>25</v>
      </c>
      <c r="F11" s="7" t="s">
        <v>71</v>
      </c>
      <c r="H11" s="7" t="s">
        <v>29</v>
      </c>
      <c r="I11" s="11">
        <v>273523615</v>
      </c>
      <c r="J11" s="7">
        <f t="shared" si="0"/>
        <v>37786972.780983783</v>
      </c>
      <c r="M11" s="33">
        <v>14.5</v>
      </c>
      <c r="N11" s="33" t="s">
        <v>8</v>
      </c>
    </row>
    <row r="12" spans="1:14" x14ac:dyDescent="0.2">
      <c r="A12" s="11" t="s">
        <v>26</v>
      </c>
      <c r="B12" s="11">
        <v>3.5</v>
      </c>
      <c r="C12" s="11">
        <v>23816775</v>
      </c>
      <c r="D12" s="7">
        <v>833587.12500000012</v>
      </c>
      <c r="E12" s="7" t="s">
        <v>26</v>
      </c>
      <c r="F12" s="7" t="s">
        <v>71</v>
      </c>
      <c r="H12" s="7" t="s">
        <v>30</v>
      </c>
      <c r="I12" s="11">
        <v>83992949</v>
      </c>
      <c r="J12" s="7">
        <f t="shared" si="0"/>
        <v>11603529.288166065</v>
      </c>
      <c r="M12" s="33">
        <v>13.4</v>
      </c>
      <c r="N12" s="33" t="s">
        <v>14</v>
      </c>
    </row>
    <row r="13" spans="1:14" x14ac:dyDescent="0.2">
      <c r="A13" s="11" t="s">
        <v>27</v>
      </c>
      <c r="B13" s="11">
        <v>5.6</v>
      </c>
      <c r="C13" s="11">
        <v>1207359</v>
      </c>
      <c r="D13" s="7">
        <v>67612.103999999992</v>
      </c>
      <c r="E13" s="7" t="s">
        <v>27</v>
      </c>
      <c r="F13" s="7" t="s">
        <v>71</v>
      </c>
      <c r="H13" s="7" t="s">
        <v>31</v>
      </c>
      <c r="I13" s="11">
        <v>8655535</v>
      </c>
      <c r="J13" s="7">
        <f t="shared" si="0"/>
        <v>1195752.2038813813</v>
      </c>
      <c r="M13" s="33">
        <v>13.3</v>
      </c>
      <c r="N13" s="33" t="s">
        <v>17</v>
      </c>
    </row>
    <row r="14" spans="1:14" x14ac:dyDescent="0.2">
      <c r="A14" s="11" t="s">
        <v>59</v>
      </c>
      <c r="B14" s="11">
        <v>47.8</v>
      </c>
      <c r="C14" s="11">
        <v>25778816</v>
      </c>
      <c r="D14" s="7">
        <v>12322274.048</v>
      </c>
      <c r="E14" s="7" t="s">
        <v>71</v>
      </c>
      <c r="F14" s="7" t="s">
        <v>59</v>
      </c>
      <c r="H14" s="7" t="s">
        <v>32</v>
      </c>
      <c r="I14" s="11">
        <v>126476461</v>
      </c>
      <c r="J14" s="7">
        <f t="shared" si="0"/>
        <v>17472577.602640111</v>
      </c>
      <c r="M14" s="12">
        <v>12.2</v>
      </c>
      <c r="N14" s="12" t="s">
        <v>10</v>
      </c>
    </row>
    <row r="15" spans="1:14" x14ac:dyDescent="0.2">
      <c r="A15" s="11" t="s">
        <v>28</v>
      </c>
      <c r="B15" s="11">
        <v>7.9</v>
      </c>
      <c r="C15" s="11">
        <v>3989167</v>
      </c>
      <c r="D15" s="7">
        <v>315144.19300000003</v>
      </c>
      <c r="E15" s="7" t="s">
        <v>28</v>
      </c>
      <c r="F15" s="7" t="s">
        <v>71</v>
      </c>
      <c r="H15" s="7" t="s">
        <v>33</v>
      </c>
      <c r="I15" s="11">
        <v>18776707</v>
      </c>
      <c r="J15" s="7">
        <f t="shared" si="0"/>
        <v>2593980.4734063186</v>
      </c>
      <c r="M15" s="12">
        <v>11.2</v>
      </c>
      <c r="N15" s="12" t="s">
        <v>6</v>
      </c>
    </row>
    <row r="16" spans="1:14" x14ac:dyDescent="0.2">
      <c r="A16" s="11" t="s">
        <v>8</v>
      </c>
      <c r="B16" s="11">
        <v>14.5</v>
      </c>
      <c r="C16" s="11">
        <v>1380004385</v>
      </c>
      <c r="D16" s="7">
        <v>200100635.82499999</v>
      </c>
      <c r="E16" s="7" t="s">
        <v>71</v>
      </c>
      <c r="F16" s="7" t="s">
        <v>8</v>
      </c>
      <c r="H16" s="7" t="s">
        <v>34</v>
      </c>
      <c r="I16" s="11">
        <v>4270571</v>
      </c>
      <c r="J16" s="7">
        <f t="shared" si="0"/>
        <v>589974.47125820816</v>
      </c>
      <c r="M16" s="12">
        <v>11</v>
      </c>
      <c r="N16" s="12" t="s">
        <v>12</v>
      </c>
    </row>
    <row r="17" spans="1:14" x14ac:dyDescent="0.2">
      <c r="A17" s="11" t="s">
        <v>29</v>
      </c>
      <c r="B17" s="11">
        <v>8.3000000000000007</v>
      </c>
      <c r="C17" s="11">
        <v>273523615</v>
      </c>
      <c r="D17" s="7">
        <v>22702460.045000002</v>
      </c>
      <c r="E17" s="7" t="s">
        <v>29</v>
      </c>
      <c r="F17" s="7" t="s">
        <v>71</v>
      </c>
      <c r="H17" s="7" t="s">
        <v>35</v>
      </c>
      <c r="I17" s="11">
        <v>6524195</v>
      </c>
      <c r="J17" s="7">
        <f t="shared" si="0"/>
        <v>901310.03453881119</v>
      </c>
      <c r="M17" s="12">
        <v>10.6</v>
      </c>
      <c r="N17" s="12" t="s">
        <v>15</v>
      </c>
    </row>
    <row r="18" spans="1:14" x14ac:dyDescent="0.2">
      <c r="A18" s="11" t="s">
        <v>30</v>
      </c>
      <c r="B18" s="11">
        <v>4.9000000000000004</v>
      </c>
      <c r="C18" s="11">
        <v>83992949</v>
      </c>
      <c r="D18" s="7">
        <v>4115654.5010000002</v>
      </c>
      <c r="E18" s="7" t="s">
        <v>30</v>
      </c>
      <c r="F18" s="7" t="s">
        <v>71</v>
      </c>
      <c r="H18" s="7" t="s">
        <v>36</v>
      </c>
      <c r="I18" s="11">
        <v>32365999</v>
      </c>
      <c r="J18" s="7">
        <f t="shared" si="0"/>
        <v>4471325.5315902</v>
      </c>
      <c r="M18" s="12">
        <v>10.3</v>
      </c>
      <c r="N18" s="12" t="s">
        <v>13</v>
      </c>
    </row>
    <row r="19" spans="1:14" x14ac:dyDescent="0.2">
      <c r="A19" s="11" t="s">
        <v>9</v>
      </c>
      <c r="B19" s="11">
        <v>29</v>
      </c>
      <c r="C19" s="11">
        <v>40222493</v>
      </c>
      <c r="D19" s="7">
        <v>11664522.969999999</v>
      </c>
      <c r="E19" s="7" t="s">
        <v>71</v>
      </c>
      <c r="F19" s="7" t="s">
        <v>9</v>
      </c>
      <c r="H19" s="7" t="s">
        <v>37</v>
      </c>
      <c r="I19" s="11">
        <v>29136808</v>
      </c>
      <c r="J19" s="7">
        <f t="shared" si="0"/>
        <v>4025216.5094438023</v>
      </c>
      <c r="M19" s="12">
        <v>9.3000000000000007</v>
      </c>
      <c r="N19" s="12" t="s">
        <v>47</v>
      </c>
    </row>
    <row r="20" spans="1:14" x14ac:dyDescent="0.2">
      <c r="A20" s="11" t="s">
        <v>31</v>
      </c>
      <c r="B20" s="11">
        <v>2.5</v>
      </c>
      <c r="C20" s="11">
        <v>8655535</v>
      </c>
      <c r="D20" s="7">
        <v>216388.375</v>
      </c>
      <c r="E20" s="7" t="s">
        <v>31</v>
      </c>
      <c r="F20" s="7" t="s">
        <v>71</v>
      </c>
      <c r="H20" s="7" t="s">
        <v>38</v>
      </c>
      <c r="I20" s="11">
        <v>5106626</v>
      </c>
      <c r="J20" s="7">
        <f t="shared" si="0"/>
        <v>705474.5078031529</v>
      </c>
      <c r="M20" s="12">
        <v>9</v>
      </c>
      <c r="N20" s="12" t="s">
        <v>41</v>
      </c>
    </row>
    <row r="21" spans="1:14" x14ac:dyDescent="0.2">
      <c r="A21" s="11" t="s">
        <v>32</v>
      </c>
      <c r="B21" s="11">
        <v>2.5</v>
      </c>
      <c r="C21" s="11">
        <v>126476461</v>
      </c>
      <c r="D21" s="7">
        <v>3161911.5250000004</v>
      </c>
      <c r="E21" s="7" t="s">
        <v>32</v>
      </c>
      <c r="F21" s="7" t="s">
        <v>71</v>
      </c>
      <c r="H21" s="7" t="s">
        <v>39</v>
      </c>
      <c r="I21" s="11">
        <v>51269185</v>
      </c>
      <c r="J21" s="7">
        <f t="shared" si="0"/>
        <v>7082778.9333590884</v>
      </c>
      <c r="M21" s="12">
        <v>8.6999999999999993</v>
      </c>
      <c r="N21" s="12" t="s">
        <v>37</v>
      </c>
    </row>
    <row r="22" spans="1:14" x14ac:dyDescent="0.2">
      <c r="A22" s="11" t="s">
        <v>10</v>
      </c>
      <c r="B22" s="11">
        <v>12.2</v>
      </c>
      <c r="C22" s="11">
        <v>10203134</v>
      </c>
      <c r="D22" s="7">
        <v>1244782.348</v>
      </c>
      <c r="E22" s="7" t="s">
        <v>71</v>
      </c>
      <c r="F22" s="7" t="s">
        <v>10</v>
      </c>
      <c r="H22" s="7" t="s">
        <v>40</v>
      </c>
      <c r="I22" s="11">
        <v>34813871</v>
      </c>
      <c r="J22" s="7">
        <f t="shared" si="0"/>
        <v>4809496.232629423</v>
      </c>
      <c r="M22" s="12">
        <v>8.6</v>
      </c>
      <c r="N22" s="12" t="s">
        <v>25</v>
      </c>
    </row>
    <row r="23" spans="1:14" x14ac:dyDescent="0.2">
      <c r="A23" s="11" t="s">
        <v>33</v>
      </c>
      <c r="B23" s="11">
        <v>2.5</v>
      </c>
      <c r="C23" s="11">
        <v>18776707</v>
      </c>
      <c r="D23" s="7">
        <v>469417.67500000005</v>
      </c>
      <c r="E23" s="7" t="s">
        <v>33</v>
      </c>
      <c r="F23" s="7" t="s">
        <v>71</v>
      </c>
      <c r="H23" s="7" t="s">
        <v>41</v>
      </c>
      <c r="I23" s="11">
        <v>21413249</v>
      </c>
      <c r="J23" s="7">
        <f t="shared" si="0"/>
        <v>2958215.7179204733</v>
      </c>
      <c r="M23" s="12">
        <v>8.3000000000000007</v>
      </c>
      <c r="N23" s="12" t="s">
        <v>29</v>
      </c>
    </row>
    <row r="24" spans="1:14" x14ac:dyDescent="0.2">
      <c r="A24" s="11" t="s">
        <v>34</v>
      </c>
      <c r="B24" s="11">
        <v>2.8</v>
      </c>
      <c r="C24" s="11">
        <v>4270571</v>
      </c>
      <c r="D24" s="7">
        <v>119575.98799999998</v>
      </c>
      <c r="E24" s="7" t="s">
        <v>34</v>
      </c>
      <c r="F24" s="7" t="s">
        <v>71</v>
      </c>
      <c r="H24" s="7" t="s">
        <v>42</v>
      </c>
      <c r="I24" s="11">
        <v>69799978</v>
      </c>
      <c r="J24" s="7">
        <f t="shared" si="0"/>
        <v>9642786.6705376301</v>
      </c>
      <c r="M24" s="12">
        <v>7.9</v>
      </c>
      <c r="N24" s="12" t="s">
        <v>28</v>
      </c>
    </row>
    <row r="25" spans="1:14" x14ac:dyDescent="0.2">
      <c r="A25" s="11" t="s">
        <v>35</v>
      </c>
      <c r="B25" s="11">
        <v>7.1</v>
      </c>
      <c r="C25" s="11">
        <v>6524195</v>
      </c>
      <c r="D25" s="7">
        <v>463217.84499999997</v>
      </c>
      <c r="E25" s="7" t="s">
        <v>35</v>
      </c>
      <c r="F25" s="7" t="s">
        <v>71</v>
      </c>
      <c r="H25" s="7" t="s">
        <v>43</v>
      </c>
      <c r="I25" s="11">
        <v>84339067</v>
      </c>
      <c r="J25" s="7">
        <f t="shared" si="0"/>
        <v>11651345.091730261</v>
      </c>
      <c r="M25" s="12">
        <v>7.8</v>
      </c>
      <c r="N25" s="12" t="s">
        <v>42</v>
      </c>
    </row>
    <row r="26" spans="1:14" x14ac:dyDescent="0.2">
      <c r="A26" s="11" t="s">
        <v>11</v>
      </c>
      <c r="B26" s="11">
        <v>16.5</v>
      </c>
      <c r="C26" s="11">
        <v>7275560</v>
      </c>
      <c r="D26" s="7">
        <v>1200467.4000000001</v>
      </c>
      <c r="E26" s="7" t="s">
        <v>71</v>
      </c>
      <c r="F26" s="7" t="s">
        <v>11</v>
      </c>
      <c r="H26" s="7" t="s">
        <v>44</v>
      </c>
      <c r="I26" s="11">
        <v>6031200</v>
      </c>
      <c r="J26" s="7">
        <f t="shared" si="0"/>
        <v>833203.342375646</v>
      </c>
      <c r="M26" s="12">
        <v>7.1</v>
      </c>
      <c r="N26" s="12" t="s">
        <v>35</v>
      </c>
    </row>
    <row r="27" spans="1:14" x14ac:dyDescent="0.2">
      <c r="A27" s="11" t="s">
        <v>12</v>
      </c>
      <c r="B27" s="11">
        <v>11</v>
      </c>
      <c r="C27" s="11">
        <v>6825445</v>
      </c>
      <c r="D27" s="7">
        <v>750798.95</v>
      </c>
      <c r="E27" s="7" t="s">
        <v>71</v>
      </c>
      <c r="F27" s="7" t="s">
        <v>12</v>
      </c>
      <c r="H27" s="7" t="s">
        <v>45</v>
      </c>
      <c r="I27" s="11">
        <v>9890402</v>
      </c>
      <c r="J27" s="7">
        <f t="shared" si="0"/>
        <v>1366347.659477181</v>
      </c>
      <c r="M27" s="12">
        <v>7.1</v>
      </c>
      <c r="N27" s="12" t="s">
        <v>40</v>
      </c>
    </row>
    <row r="28" spans="1:14" x14ac:dyDescent="0.2">
      <c r="A28" s="11" t="s">
        <v>36</v>
      </c>
      <c r="B28" s="11">
        <v>2.5</v>
      </c>
      <c r="C28" s="11">
        <v>32365999</v>
      </c>
      <c r="D28" s="7">
        <v>809149.97500000009</v>
      </c>
      <c r="E28" s="7" t="s">
        <v>36</v>
      </c>
      <c r="F28" s="7" t="s">
        <v>71</v>
      </c>
      <c r="H28" s="7" t="s">
        <v>46</v>
      </c>
      <c r="I28" s="11">
        <v>33469203</v>
      </c>
      <c r="J28" s="7">
        <f t="shared" si="0"/>
        <v>4623731.8951865295</v>
      </c>
      <c r="M28" s="12">
        <v>6.8</v>
      </c>
      <c r="N28" s="12" t="s">
        <v>38</v>
      </c>
    </row>
    <row r="29" spans="1:14" x14ac:dyDescent="0.2">
      <c r="A29" s="11" t="s">
        <v>13</v>
      </c>
      <c r="B29" s="11">
        <v>10.3</v>
      </c>
      <c r="C29" s="11">
        <v>540544</v>
      </c>
      <c r="D29" s="7">
        <v>55676.032000000007</v>
      </c>
      <c r="E29" s="7" t="s">
        <v>71</v>
      </c>
      <c r="F29" s="7" t="s">
        <v>13</v>
      </c>
      <c r="H29" s="7" t="s">
        <v>47</v>
      </c>
      <c r="I29" s="11">
        <v>97338579</v>
      </c>
      <c r="J29" s="7">
        <f t="shared" si="0"/>
        <v>13447212.721331719</v>
      </c>
      <c r="K29" s="1" t="s">
        <v>73</v>
      </c>
      <c r="M29" s="12">
        <v>6.3</v>
      </c>
      <c r="N29" s="12" t="s">
        <v>46</v>
      </c>
    </row>
    <row r="30" spans="1:14" x14ac:dyDescent="0.2">
      <c r="A30" s="11" t="s">
        <v>14</v>
      </c>
      <c r="B30" s="11">
        <v>13.4</v>
      </c>
      <c r="C30" s="11">
        <v>3278290</v>
      </c>
      <c r="D30" s="7">
        <v>439290.86000000004</v>
      </c>
      <c r="E30" s="7" t="s">
        <v>71</v>
      </c>
      <c r="F30" s="7" t="s">
        <v>14</v>
      </c>
      <c r="J30" s="7">
        <f>SUM(J3:J29)</f>
        <v>343516530.61699998</v>
      </c>
      <c r="K30" s="7">
        <v>343516530.61699998</v>
      </c>
      <c r="M30" s="12">
        <v>5.6</v>
      </c>
      <c r="N30" s="12" t="s">
        <v>27</v>
      </c>
    </row>
    <row r="31" spans="1:14" x14ac:dyDescent="0.2">
      <c r="A31" s="11" t="s">
        <v>15</v>
      </c>
      <c r="B31" s="11">
        <v>10.6</v>
      </c>
      <c r="C31" s="11">
        <v>54409800</v>
      </c>
      <c r="D31" s="7">
        <v>5767438.7999999998</v>
      </c>
      <c r="E31" s="7" t="s">
        <v>71</v>
      </c>
      <c r="F31" s="7" t="s">
        <v>15</v>
      </c>
      <c r="M31" s="12">
        <v>5.4</v>
      </c>
      <c r="N31" s="12" t="s">
        <v>44</v>
      </c>
    </row>
    <row r="32" spans="1:14" x14ac:dyDescent="0.2">
      <c r="A32" s="11" t="s">
        <v>37</v>
      </c>
      <c r="B32" s="11">
        <v>8.6999999999999993</v>
      </c>
      <c r="C32" s="11">
        <v>29136808</v>
      </c>
      <c r="D32" s="7">
        <v>2534902.2959999996</v>
      </c>
      <c r="E32" s="7" t="s">
        <v>37</v>
      </c>
      <c r="F32" s="7" t="s">
        <v>71</v>
      </c>
      <c r="H32" s="1" t="s">
        <v>74</v>
      </c>
      <c r="I32" s="7">
        <f>K30 -J30</f>
        <v>0</v>
      </c>
      <c r="M32" s="12">
        <v>4.9000000000000004</v>
      </c>
      <c r="N32" s="12" t="s">
        <v>30</v>
      </c>
    </row>
    <row r="33" spans="1:14" x14ac:dyDescent="0.2">
      <c r="A33" s="11" t="s">
        <v>38</v>
      </c>
      <c r="B33" s="11">
        <v>6.8</v>
      </c>
      <c r="C33" s="11">
        <v>5106626</v>
      </c>
      <c r="D33" s="7">
        <v>347250.56800000003</v>
      </c>
      <c r="E33" s="7" t="s">
        <v>38</v>
      </c>
      <c r="F33" s="7" t="s">
        <v>71</v>
      </c>
      <c r="H33" s="1" t="s">
        <v>75</v>
      </c>
      <c r="I33" s="7">
        <f>K30/SUM(I3:I29)</f>
        <v>0.13814884971077829</v>
      </c>
      <c r="M33" s="12">
        <v>4.3</v>
      </c>
      <c r="N33" s="12" t="s">
        <v>21</v>
      </c>
    </row>
    <row r="34" spans="1:14" x14ac:dyDescent="0.2">
      <c r="A34" s="11" t="s">
        <v>16</v>
      </c>
      <c r="B34" s="11">
        <v>20.3</v>
      </c>
      <c r="C34" s="11">
        <v>220892340</v>
      </c>
      <c r="D34" s="7">
        <v>44841145.020000003</v>
      </c>
      <c r="E34" s="7" t="s">
        <v>71</v>
      </c>
      <c r="F34" s="7" t="s">
        <v>16</v>
      </c>
      <c r="M34" s="12">
        <v>3.5</v>
      </c>
      <c r="N34" s="12" t="s">
        <v>26</v>
      </c>
    </row>
    <row r="35" spans="1:14" x14ac:dyDescent="0.2">
      <c r="A35" s="11" t="s">
        <v>17</v>
      </c>
      <c r="B35" s="11">
        <v>13.3</v>
      </c>
      <c r="C35" s="11">
        <v>109581078</v>
      </c>
      <c r="D35" s="7">
        <v>14574283.374000002</v>
      </c>
      <c r="E35" s="7" t="s">
        <v>71</v>
      </c>
      <c r="F35" s="7" t="s">
        <v>17</v>
      </c>
      <c r="M35" s="12">
        <v>3.2</v>
      </c>
      <c r="N35" s="12" t="s">
        <v>23</v>
      </c>
    </row>
    <row r="36" spans="1:14" x14ac:dyDescent="0.2">
      <c r="A36" s="11" t="s">
        <v>39</v>
      </c>
      <c r="B36" s="11">
        <v>2.5</v>
      </c>
      <c r="C36" s="11">
        <v>51269185</v>
      </c>
      <c r="D36" s="7">
        <v>1281729.625</v>
      </c>
      <c r="E36" s="7" t="s">
        <v>39</v>
      </c>
      <c r="F36" s="7" t="s">
        <v>71</v>
      </c>
      <c r="M36" s="12">
        <v>2.8</v>
      </c>
      <c r="N36" s="12" t="s">
        <v>34</v>
      </c>
    </row>
    <row r="37" spans="1:14" x14ac:dyDescent="0.2">
      <c r="A37" s="11" t="s">
        <v>40</v>
      </c>
      <c r="B37" s="11">
        <v>7.1</v>
      </c>
      <c r="C37" s="11">
        <v>34813871</v>
      </c>
      <c r="D37" s="7">
        <v>2471784.8409999995</v>
      </c>
      <c r="E37" s="7" t="s">
        <v>40</v>
      </c>
      <c r="F37" s="7" t="s">
        <v>71</v>
      </c>
      <c r="M37" s="12">
        <v>2.6</v>
      </c>
      <c r="N37" s="12" t="s">
        <v>45</v>
      </c>
    </row>
    <row r="38" spans="1:14" x14ac:dyDescent="0.2">
      <c r="A38" s="11" t="s">
        <v>41</v>
      </c>
      <c r="B38" s="11">
        <v>9</v>
      </c>
      <c r="C38" s="11">
        <v>21413249</v>
      </c>
      <c r="D38" s="7">
        <v>1927192.41</v>
      </c>
      <c r="E38" s="7" t="s">
        <v>41</v>
      </c>
      <c r="F38" s="7" t="s">
        <v>71</v>
      </c>
      <c r="M38" s="12">
        <v>2.5</v>
      </c>
      <c r="N38" s="12" t="s">
        <v>22</v>
      </c>
    </row>
    <row r="39" spans="1:14" x14ac:dyDescent="0.2">
      <c r="A39" s="11" t="s">
        <v>42</v>
      </c>
      <c r="B39" s="11">
        <v>7.8</v>
      </c>
      <c r="C39" s="11">
        <v>69799978</v>
      </c>
      <c r="D39" s="7">
        <v>5444398.284</v>
      </c>
      <c r="E39" s="7" t="s">
        <v>42</v>
      </c>
      <c r="F39" s="7" t="s">
        <v>71</v>
      </c>
      <c r="M39" s="12">
        <v>2.5</v>
      </c>
      <c r="N39" s="12" t="s">
        <v>24</v>
      </c>
    </row>
    <row r="40" spans="1:14" x14ac:dyDescent="0.2">
      <c r="A40" s="11" t="s">
        <v>18</v>
      </c>
      <c r="B40" s="11">
        <v>24.9</v>
      </c>
      <c r="C40" s="11">
        <v>1318445</v>
      </c>
      <c r="D40" s="7">
        <v>328292.80499999999</v>
      </c>
      <c r="E40" s="7" t="s">
        <v>71</v>
      </c>
      <c r="F40" s="7" t="s">
        <v>18</v>
      </c>
      <c r="M40" s="12">
        <v>2.5</v>
      </c>
      <c r="N40" s="12" t="s">
        <v>31</v>
      </c>
    </row>
    <row r="41" spans="1:14" x14ac:dyDescent="0.2">
      <c r="A41" s="11" t="s">
        <v>43</v>
      </c>
      <c r="B41" s="11">
        <v>2.5</v>
      </c>
      <c r="C41" s="11">
        <v>84339067</v>
      </c>
      <c r="D41" s="7">
        <v>2108476.6750000003</v>
      </c>
      <c r="E41" s="7" t="s">
        <v>43</v>
      </c>
      <c r="F41" s="7" t="s">
        <v>71</v>
      </c>
      <c r="M41" s="12">
        <v>2.5</v>
      </c>
      <c r="N41" s="12" t="s">
        <v>32</v>
      </c>
    </row>
    <row r="42" spans="1:14" x14ac:dyDescent="0.2">
      <c r="A42" s="11" t="s">
        <v>44</v>
      </c>
      <c r="B42" s="11">
        <v>5.4</v>
      </c>
      <c r="C42" s="11">
        <v>6031200</v>
      </c>
      <c r="D42" s="7">
        <v>325684.80000000005</v>
      </c>
      <c r="E42" s="7" t="s">
        <v>44</v>
      </c>
      <c r="F42" s="7" t="s">
        <v>71</v>
      </c>
      <c r="M42" s="12">
        <v>2.5</v>
      </c>
      <c r="N42" s="12" t="s">
        <v>33</v>
      </c>
    </row>
    <row r="43" spans="1:14" x14ac:dyDescent="0.2">
      <c r="A43" s="11" t="s">
        <v>45</v>
      </c>
      <c r="B43" s="11">
        <v>2.6</v>
      </c>
      <c r="C43" s="11">
        <v>9890402</v>
      </c>
      <c r="D43" s="7">
        <v>257150.45200000002</v>
      </c>
      <c r="E43" s="7" t="s">
        <v>45</v>
      </c>
      <c r="F43" s="7" t="s">
        <v>71</v>
      </c>
      <c r="M43" s="12">
        <v>2.5</v>
      </c>
      <c r="N43" s="12" t="s">
        <v>36</v>
      </c>
    </row>
    <row r="44" spans="1:14" x14ac:dyDescent="0.2">
      <c r="A44" s="11" t="s">
        <v>46</v>
      </c>
      <c r="B44" s="11">
        <v>6.3</v>
      </c>
      <c r="C44" s="11">
        <v>33469203</v>
      </c>
      <c r="D44" s="7">
        <v>2108559.7889999999</v>
      </c>
      <c r="E44" s="7" t="s">
        <v>46</v>
      </c>
      <c r="F44" s="7" t="s">
        <v>71</v>
      </c>
      <c r="M44" s="12">
        <v>2.5</v>
      </c>
      <c r="N44" s="12" t="s">
        <v>39</v>
      </c>
    </row>
    <row r="45" spans="1:14" x14ac:dyDescent="0.2">
      <c r="A45" s="11" t="s">
        <v>47</v>
      </c>
      <c r="B45" s="11">
        <v>9.3000000000000007</v>
      </c>
      <c r="C45" s="11">
        <v>97338579</v>
      </c>
      <c r="D45" s="7">
        <v>9052487.847000001</v>
      </c>
      <c r="E45" s="7" t="s">
        <v>47</v>
      </c>
      <c r="F45" s="7" t="s">
        <v>71</v>
      </c>
      <c r="M45" s="12">
        <v>2.5</v>
      </c>
      <c r="N45" s="12" t="s">
        <v>43</v>
      </c>
    </row>
    <row r="46" spans="1:14" x14ac:dyDescent="0.2">
      <c r="A46" s="11" t="s">
        <v>19</v>
      </c>
      <c r="B46" s="11">
        <v>38.9</v>
      </c>
      <c r="C46" s="11">
        <v>29825964</v>
      </c>
      <c r="D46" s="7">
        <v>11602299.996000001</v>
      </c>
      <c r="E46" s="7" t="s">
        <v>71</v>
      </c>
      <c r="F46" s="7" t="s">
        <v>19</v>
      </c>
    </row>
  </sheetData>
  <sortState xmlns:xlrd2="http://schemas.microsoft.com/office/spreadsheetml/2017/richdata2" ref="M2:N45">
    <sortCondition descending="1" ref="M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28"/>
  <sheetViews>
    <sheetView workbookViewId="0">
      <selection activeCell="D5" sqref="D5"/>
    </sheetView>
  </sheetViews>
  <sheetFormatPr defaultColWidth="14.42578125" defaultRowHeight="15.75" customHeight="1" x14ac:dyDescent="0.2"/>
  <cols>
    <col min="1" max="1" width="33.42578125" style="16" customWidth="1"/>
    <col min="2" max="4" width="14.42578125" style="16"/>
    <col min="5" max="5" width="17.5703125" style="16" customWidth="1"/>
    <col min="6" max="9" width="14.42578125" style="16"/>
    <col min="10" max="10" width="17" style="16" customWidth="1"/>
    <col min="11" max="16384" width="14.42578125" style="16"/>
  </cols>
  <sheetData>
    <row r="1" spans="1:18" x14ac:dyDescent="0.2">
      <c r="A1" s="15" t="s">
        <v>58</v>
      </c>
      <c r="B1" s="20" t="s">
        <v>3</v>
      </c>
      <c r="C1" s="20" t="s">
        <v>4</v>
      </c>
      <c r="D1" s="20" t="s">
        <v>5</v>
      </c>
      <c r="E1" s="20" t="s">
        <v>6</v>
      </c>
      <c r="F1" s="20" t="s">
        <v>59</v>
      </c>
      <c r="G1" s="20" t="s">
        <v>8</v>
      </c>
      <c r="H1" s="20" t="s">
        <v>9</v>
      </c>
      <c r="I1" s="20" t="s">
        <v>10</v>
      </c>
      <c r="J1" s="20" t="s">
        <v>11</v>
      </c>
      <c r="K1" s="20" t="s">
        <v>12</v>
      </c>
      <c r="L1" s="20" t="s">
        <v>13</v>
      </c>
      <c r="M1" s="20" t="s">
        <v>14</v>
      </c>
      <c r="N1" s="20" t="s">
        <v>60</v>
      </c>
      <c r="O1" s="20" t="s">
        <v>16</v>
      </c>
      <c r="P1" s="20" t="s">
        <v>17</v>
      </c>
      <c r="Q1" s="20" t="s">
        <v>61</v>
      </c>
      <c r="R1" s="20" t="s">
        <v>19</v>
      </c>
    </row>
    <row r="2" spans="1:18" x14ac:dyDescent="0.2">
      <c r="A2" s="20" t="s">
        <v>21</v>
      </c>
      <c r="B2" s="15">
        <v>1207.18</v>
      </c>
      <c r="C2" s="15">
        <v>2821.31</v>
      </c>
      <c r="D2" s="15">
        <v>4060.9</v>
      </c>
      <c r="E2" s="15">
        <v>4133.78</v>
      </c>
      <c r="F2" s="15">
        <v>4166.22</v>
      </c>
      <c r="G2" s="15">
        <v>2338.52</v>
      </c>
      <c r="H2" s="15">
        <v>486.48</v>
      </c>
      <c r="I2" s="15">
        <v>800.36</v>
      </c>
      <c r="J2" s="15">
        <v>3848.78</v>
      </c>
      <c r="K2" s="15">
        <v>663.38</v>
      </c>
      <c r="L2" s="15">
        <v>3095.88</v>
      </c>
      <c r="M2" s="15">
        <v>2985.74</v>
      </c>
      <c r="N2" s="15">
        <v>3318.91</v>
      </c>
      <c r="O2" s="15">
        <v>1566.17</v>
      </c>
      <c r="P2" s="15">
        <v>4956.75</v>
      </c>
      <c r="Q2" s="15">
        <v>6123.2</v>
      </c>
      <c r="R2" s="15">
        <v>1698.3</v>
      </c>
    </row>
    <row r="3" spans="1:18" x14ac:dyDescent="0.2">
      <c r="A3" s="20" t="s">
        <v>22</v>
      </c>
      <c r="B3" s="15">
        <v>1095.1099999999999</v>
      </c>
      <c r="C3" s="15">
        <v>2697.98</v>
      </c>
      <c r="D3" s="15">
        <v>3937.7</v>
      </c>
      <c r="E3" s="15">
        <v>4000.04</v>
      </c>
      <c r="F3" s="15">
        <v>4033.99</v>
      </c>
      <c r="G3" s="15">
        <v>2239.23</v>
      </c>
      <c r="H3" s="15">
        <v>552.72</v>
      </c>
      <c r="I3" s="15">
        <v>917.93</v>
      </c>
      <c r="J3" s="15">
        <v>3721.23</v>
      </c>
      <c r="K3" s="15">
        <v>777.77</v>
      </c>
      <c r="L3" s="15">
        <v>3012.83</v>
      </c>
      <c r="M3" s="15">
        <v>2853.23</v>
      </c>
      <c r="N3" s="15">
        <v>3192.07</v>
      </c>
      <c r="O3" s="15">
        <v>1454.94</v>
      </c>
      <c r="P3" s="15">
        <v>4824.43</v>
      </c>
      <c r="Q3" s="15">
        <v>6003.18</v>
      </c>
      <c r="R3" s="15">
        <v>1726.13</v>
      </c>
    </row>
    <row r="4" spans="1:18" x14ac:dyDescent="0.2">
      <c r="A4" s="20" t="s">
        <v>23</v>
      </c>
      <c r="B4" s="15">
        <v>3747.53</v>
      </c>
      <c r="C4" s="15">
        <v>2122.12</v>
      </c>
      <c r="D4" s="15">
        <v>882.45</v>
      </c>
      <c r="E4" s="15">
        <v>1222.08</v>
      </c>
      <c r="F4" s="15">
        <v>2568.7399999999998</v>
      </c>
      <c r="G4" s="15">
        <v>2747.39</v>
      </c>
      <c r="H4" s="15">
        <v>4927.45</v>
      </c>
      <c r="I4" s="15">
        <v>5383.8</v>
      </c>
      <c r="J4" s="15">
        <v>1138.02</v>
      </c>
      <c r="K4" s="15">
        <v>5405.16</v>
      </c>
      <c r="L4" s="15">
        <v>2862.3</v>
      </c>
      <c r="M4" s="15">
        <v>2923.6</v>
      </c>
      <c r="N4" s="15">
        <v>1644</v>
      </c>
      <c r="O4" s="15">
        <v>3397.89</v>
      </c>
      <c r="P4" s="15">
        <v>770.96</v>
      </c>
      <c r="Q4" s="15">
        <v>1195.67</v>
      </c>
      <c r="R4" s="15">
        <v>4613.03</v>
      </c>
    </row>
    <row r="5" spans="1:18" x14ac:dyDescent="0.2">
      <c r="A5" s="20" t="s">
        <v>24</v>
      </c>
      <c r="B5" s="15">
        <v>3070.55</v>
      </c>
      <c r="C5" s="15">
        <v>1536.45</v>
      </c>
      <c r="D5" s="15">
        <v>879.2</v>
      </c>
      <c r="E5" s="15">
        <v>40.89</v>
      </c>
      <c r="F5" s="15">
        <v>1435.83</v>
      </c>
      <c r="G5" s="15">
        <v>2392.1799999999998</v>
      </c>
      <c r="H5" s="15">
        <v>4278.67</v>
      </c>
      <c r="I5" s="15">
        <v>4765.33</v>
      </c>
      <c r="J5" s="15">
        <v>663.04</v>
      </c>
      <c r="K5" s="15">
        <v>4723.51</v>
      </c>
      <c r="L5" s="15">
        <v>3041.03</v>
      </c>
      <c r="M5" s="15">
        <v>1716.18</v>
      </c>
      <c r="N5" s="15">
        <v>1033.03</v>
      </c>
      <c r="O5" s="15">
        <v>2771.23</v>
      </c>
      <c r="P5" s="15">
        <v>1177.3900000000001</v>
      </c>
      <c r="Q5" s="15">
        <v>2287.37</v>
      </c>
      <c r="R5" s="15">
        <v>4346.9799999999996</v>
      </c>
    </row>
    <row r="6" spans="1:18" x14ac:dyDescent="0.2">
      <c r="A6" s="20" t="s">
        <v>25</v>
      </c>
      <c r="B6" s="15">
        <v>2854.37</v>
      </c>
      <c r="C6" s="15">
        <v>1884.75</v>
      </c>
      <c r="D6" s="15">
        <v>1982.8</v>
      </c>
      <c r="E6" s="15">
        <v>1233.96</v>
      </c>
      <c r="F6" s="15">
        <v>560.88</v>
      </c>
      <c r="G6" s="15">
        <v>2697.15</v>
      </c>
      <c r="H6" s="15">
        <v>3938.75</v>
      </c>
      <c r="I6" s="15">
        <v>4411.25</v>
      </c>
      <c r="J6" s="15">
        <v>1658.49</v>
      </c>
      <c r="K6" s="15">
        <v>3793.8</v>
      </c>
      <c r="L6" s="15">
        <v>2998.9</v>
      </c>
      <c r="M6" s="15">
        <v>712.07</v>
      </c>
      <c r="N6" s="15">
        <v>1640.88</v>
      </c>
      <c r="O6" s="15">
        <v>2681.59</v>
      </c>
      <c r="P6" s="15">
        <v>2279.92</v>
      </c>
      <c r="Q6" s="15">
        <v>3418.04</v>
      </c>
      <c r="R6" s="15">
        <v>4422.3599999999997</v>
      </c>
    </row>
    <row r="7" spans="1:18" x14ac:dyDescent="0.2">
      <c r="A7" s="20" t="s">
        <v>26</v>
      </c>
      <c r="B7" s="15">
        <v>3415.09</v>
      </c>
      <c r="C7" s="15">
        <v>1836.16</v>
      </c>
      <c r="D7" s="15">
        <v>1757.68</v>
      </c>
      <c r="E7" s="15">
        <v>489.76</v>
      </c>
      <c r="F7" s="15">
        <v>1158.47</v>
      </c>
      <c r="G7" s="15">
        <v>2819.25</v>
      </c>
      <c r="H7" s="15">
        <v>4612.51</v>
      </c>
      <c r="I7" s="15">
        <v>5100.72</v>
      </c>
      <c r="J7" s="15">
        <v>1110.4100000000001</v>
      </c>
      <c r="K7" s="15">
        <v>5058.0200000000004</v>
      </c>
      <c r="L7" s="15">
        <v>3482.85</v>
      </c>
      <c r="M7" s="15">
        <v>1760.51</v>
      </c>
      <c r="N7" s="15">
        <v>1466.68</v>
      </c>
      <c r="O7" s="15">
        <v>3139.63</v>
      </c>
      <c r="P7" s="15">
        <v>762.3</v>
      </c>
      <c r="Q7" s="15">
        <v>2289.5100000000002</v>
      </c>
      <c r="R7" s="15">
        <v>4762.63</v>
      </c>
    </row>
    <row r="8" spans="1:18" x14ac:dyDescent="0.2">
      <c r="A8" s="20" t="s">
        <v>27</v>
      </c>
      <c r="B8" s="15">
        <v>1829.12</v>
      </c>
      <c r="C8" s="15">
        <v>3462.18</v>
      </c>
      <c r="D8" s="15">
        <v>4690.53</v>
      </c>
      <c r="E8" s="15">
        <v>4837.6099999999997</v>
      </c>
      <c r="F8" s="15">
        <v>4904.9399999999996</v>
      </c>
      <c r="G8" s="15">
        <v>2859.81</v>
      </c>
      <c r="H8" s="15">
        <v>644.25</v>
      </c>
      <c r="I8" s="15">
        <v>326.23</v>
      </c>
      <c r="J8" s="15">
        <v>4508.13</v>
      </c>
      <c r="K8" s="15">
        <v>164.02</v>
      </c>
      <c r="L8" s="15">
        <v>3366.71</v>
      </c>
      <c r="M8" s="15">
        <v>3725.26</v>
      </c>
      <c r="N8" s="15">
        <v>3976.91</v>
      </c>
      <c r="O8" s="15">
        <v>2169.58</v>
      </c>
      <c r="P8" s="15">
        <v>5646.59</v>
      </c>
      <c r="Q8" s="15">
        <v>6717.5</v>
      </c>
      <c r="R8" s="15">
        <v>1618.21</v>
      </c>
    </row>
    <row r="9" spans="1:18" x14ac:dyDescent="0.2">
      <c r="A9" s="20" t="s">
        <v>28</v>
      </c>
      <c r="B9" s="15">
        <v>1326.34</v>
      </c>
      <c r="C9" s="15">
        <v>2921.49</v>
      </c>
      <c r="D9" s="15">
        <v>4160.82</v>
      </c>
      <c r="E9" s="15">
        <v>1461.89</v>
      </c>
      <c r="F9" s="15">
        <v>4167.55</v>
      </c>
      <c r="G9" s="15">
        <v>2471.02</v>
      </c>
      <c r="H9" s="15">
        <v>622.01</v>
      </c>
      <c r="I9" s="15">
        <v>865.23</v>
      </c>
      <c r="J9" s="15">
        <v>3938.52</v>
      </c>
      <c r="K9" s="15">
        <v>711.94</v>
      </c>
      <c r="L9" s="15">
        <v>3269.52</v>
      </c>
      <c r="M9" s="15">
        <v>2990.33</v>
      </c>
      <c r="N9" s="15">
        <v>3410.79</v>
      </c>
      <c r="O9" s="15">
        <v>1686.18</v>
      </c>
      <c r="P9" s="15">
        <v>5029.91</v>
      </c>
      <c r="Q9" s="15">
        <v>6228.81</v>
      </c>
      <c r="R9" s="15">
        <v>1845.1</v>
      </c>
    </row>
    <row r="10" spans="1:18" x14ac:dyDescent="0.2">
      <c r="A10" s="20" t="s">
        <v>29</v>
      </c>
      <c r="B10" s="15">
        <v>4448.0200000000004</v>
      </c>
      <c r="C10" s="15">
        <v>2842.99</v>
      </c>
      <c r="D10" s="15">
        <v>1613.39</v>
      </c>
      <c r="E10" s="15">
        <v>1925.71</v>
      </c>
      <c r="F10" s="15">
        <v>3138.73</v>
      </c>
      <c r="G10" s="15">
        <v>3389.69</v>
      </c>
      <c r="H10" s="15">
        <v>5599.8</v>
      </c>
      <c r="I10" s="15">
        <v>6038.49</v>
      </c>
      <c r="J10" s="15">
        <v>1888.34</v>
      </c>
      <c r="K10" s="15">
        <v>5565.41</v>
      </c>
      <c r="L10" s="15">
        <v>2824.28</v>
      </c>
      <c r="M10" s="15">
        <v>3639.92</v>
      </c>
      <c r="N10" s="15">
        <v>2384.69</v>
      </c>
      <c r="O10" s="15">
        <v>4092.4</v>
      </c>
      <c r="P10" s="15">
        <v>1250.3599999999999</v>
      </c>
      <c r="Q10" s="15">
        <v>474.68</v>
      </c>
      <c r="R10" s="15">
        <v>5151.5200000000004</v>
      </c>
    </row>
    <row r="11" spans="1:18" x14ac:dyDescent="0.2">
      <c r="A11" s="20" t="s">
        <v>30</v>
      </c>
      <c r="B11" s="15">
        <v>701.8</v>
      </c>
      <c r="C11" s="15">
        <v>2310.3000000000002</v>
      </c>
      <c r="D11" s="15">
        <v>3528.35</v>
      </c>
      <c r="E11" s="15">
        <v>3736.79</v>
      </c>
      <c r="F11" s="15">
        <v>4052.16</v>
      </c>
      <c r="G11" s="15">
        <v>1698.37</v>
      </c>
      <c r="H11" s="15">
        <v>528.45000000000005</v>
      </c>
      <c r="I11" s="15">
        <v>1002.15</v>
      </c>
      <c r="J11" s="15">
        <v>3360.87</v>
      </c>
      <c r="K11" s="15">
        <v>1034.6300000000001</v>
      </c>
      <c r="L11" s="15">
        <v>2383.0300000000002</v>
      </c>
      <c r="M11" s="15">
        <v>2895.55</v>
      </c>
      <c r="N11" s="15">
        <v>2832.08</v>
      </c>
      <c r="O11" s="15">
        <v>1014.47</v>
      </c>
      <c r="P11" s="15">
        <v>4519.6899999999996</v>
      </c>
      <c r="Q11" s="15">
        <v>5549.81</v>
      </c>
      <c r="R11" s="15">
        <v>1190.53</v>
      </c>
    </row>
    <row r="12" spans="1:18" x14ac:dyDescent="0.2">
      <c r="A12" s="20" t="s">
        <v>31</v>
      </c>
      <c r="B12" s="15">
        <v>1763.38</v>
      </c>
      <c r="C12" s="15">
        <v>3380.88</v>
      </c>
      <c r="D12" s="15">
        <v>4593.5600000000004</v>
      </c>
      <c r="E12" s="15">
        <v>4797.3599999999997</v>
      </c>
      <c r="F12" s="15">
        <v>4966.28</v>
      </c>
      <c r="G12" s="15">
        <v>2726.3</v>
      </c>
      <c r="H12" s="15">
        <v>549.78</v>
      </c>
      <c r="I12" s="15">
        <v>81.459999999999994</v>
      </c>
      <c r="J12" s="15">
        <v>4431.6099999999997</v>
      </c>
      <c r="K12" s="15">
        <v>202.8</v>
      </c>
      <c r="L12" s="15">
        <v>3151.5</v>
      </c>
      <c r="M12" s="15">
        <v>3785.77</v>
      </c>
      <c r="N12" s="15">
        <v>3902.85</v>
      </c>
      <c r="O12" s="15">
        <v>2085.25</v>
      </c>
      <c r="P12" s="15">
        <v>5588.81</v>
      </c>
      <c r="Q12" s="15">
        <v>6590.22</v>
      </c>
      <c r="R12" s="15">
        <v>1365.68</v>
      </c>
    </row>
    <row r="13" spans="1:18" x14ac:dyDescent="0.2">
      <c r="A13" s="20" t="s">
        <v>32</v>
      </c>
      <c r="B13" s="15">
        <v>4057.65</v>
      </c>
      <c r="C13" s="15">
        <v>2955.83</v>
      </c>
      <c r="D13" s="15">
        <v>2589.34</v>
      </c>
      <c r="E13" s="15">
        <v>1749.39</v>
      </c>
      <c r="F13" s="15">
        <v>658.51</v>
      </c>
      <c r="G13" s="15">
        <v>3816.66</v>
      </c>
      <c r="H13" s="15">
        <v>5121.01</v>
      </c>
      <c r="I13" s="15">
        <v>5584.18</v>
      </c>
      <c r="J13" s="15">
        <v>2362.4299999999998</v>
      </c>
      <c r="K13" s="15">
        <v>5480.43</v>
      </c>
      <c r="L13" s="15">
        <v>4704.67</v>
      </c>
      <c r="M13" s="15">
        <v>1836.71</v>
      </c>
      <c r="N13" s="15">
        <v>2579.75</v>
      </c>
      <c r="O13" s="15">
        <v>3880.07</v>
      </c>
      <c r="P13" s="15">
        <v>1873.25</v>
      </c>
      <c r="Q13" s="15">
        <v>3196.38</v>
      </c>
      <c r="R13" s="15">
        <v>5617.32</v>
      </c>
    </row>
    <row r="14" spans="1:18" x14ac:dyDescent="0.2">
      <c r="A14" s="20" t="s">
        <v>33</v>
      </c>
      <c r="B14" s="15">
        <v>1047.3699999999999</v>
      </c>
      <c r="C14" s="15">
        <v>2112.58</v>
      </c>
      <c r="D14" s="15">
        <v>3280.13</v>
      </c>
      <c r="E14" s="15">
        <v>3066.36</v>
      </c>
      <c r="F14" s="15">
        <v>2908.52</v>
      </c>
      <c r="G14" s="15">
        <v>1997.52</v>
      </c>
      <c r="H14" s="15">
        <v>1619.1</v>
      </c>
      <c r="I14" s="15">
        <v>2046.49</v>
      </c>
      <c r="J14" s="15">
        <v>2930.89</v>
      </c>
      <c r="K14" s="15">
        <v>1874.63</v>
      </c>
      <c r="L14" s="15">
        <v>3118.96</v>
      </c>
      <c r="M14" s="15">
        <v>1730.94</v>
      </c>
      <c r="N14" s="15">
        <v>2440.46</v>
      </c>
      <c r="O14" s="15">
        <v>1247.33</v>
      </c>
      <c r="P14" s="15">
        <v>3908.36</v>
      </c>
      <c r="Q14" s="15">
        <v>5260.55</v>
      </c>
      <c r="R14" s="15">
        <v>2528.7800000000002</v>
      </c>
    </row>
    <row r="15" spans="1:18" x14ac:dyDescent="0.2">
      <c r="A15" s="20" t="s">
        <v>34</v>
      </c>
      <c r="B15" s="15">
        <v>1045.17</v>
      </c>
      <c r="C15" s="15">
        <v>2618.38</v>
      </c>
      <c r="D15" s="15">
        <v>3816.93</v>
      </c>
      <c r="E15" s="15">
        <v>4068.3</v>
      </c>
      <c r="F15" s="15">
        <v>4407.82</v>
      </c>
      <c r="G15" s="15">
        <v>1941.2</v>
      </c>
      <c r="H15" s="15">
        <v>327.66000000000003</v>
      </c>
      <c r="I15" s="15">
        <v>708.08</v>
      </c>
      <c r="J15" s="15">
        <v>3668.56</v>
      </c>
      <c r="K15" s="15">
        <v>751.83</v>
      </c>
      <c r="L15" s="15">
        <v>2469.9299999999998</v>
      </c>
      <c r="M15" s="15">
        <v>3248.94</v>
      </c>
      <c r="N15" s="15">
        <v>3143.94</v>
      </c>
      <c r="O15" s="15">
        <v>1332.13</v>
      </c>
      <c r="P15" s="15">
        <v>4837.6000000000004</v>
      </c>
      <c r="Q15" s="15">
        <v>5805.11</v>
      </c>
      <c r="R15" s="15">
        <v>966.76</v>
      </c>
    </row>
    <row r="16" spans="1:18" x14ac:dyDescent="0.2">
      <c r="A16" s="20" t="s">
        <v>35</v>
      </c>
      <c r="B16" s="15">
        <v>779.45</v>
      </c>
      <c r="C16" s="15">
        <v>1515.44</v>
      </c>
      <c r="D16" s="15">
        <v>2721.03</v>
      </c>
      <c r="E16" s="15">
        <v>2584.08</v>
      </c>
      <c r="F16" s="15">
        <v>2689.62</v>
      </c>
      <c r="G16" s="15">
        <v>1454.71</v>
      </c>
      <c r="H16" s="15">
        <v>1785.52</v>
      </c>
      <c r="I16" s="15">
        <v>2264.14</v>
      </c>
      <c r="J16" s="15">
        <v>2380.5500000000002</v>
      </c>
      <c r="K16" s="15">
        <v>2172.06</v>
      </c>
      <c r="L16" s="15">
        <v>2627.29</v>
      </c>
      <c r="M16" s="15">
        <v>1531.9</v>
      </c>
      <c r="N16" s="15">
        <v>1873.91</v>
      </c>
      <c r="O16" s="15">
        <v>809.44</v>
      </c>
      <c r="P16" s="15">
        <v>3419.55</v>
      </c>
      <c r="Q16" s="15">
        <v>4710.0200000000004</v>
      </c>
      <c r="R16" s="15">
        <v>2407.87</v>
      </c>
    </row>
    <row r="17" spans="1:18" x14ac:dyDescent="0.2">
      <c r="A17" s="20" t="s">
        <v>36</v>
      </c>
      <c r="B17" s="15">
        <v>3718.51</v>
      </c>
      <c r="C17" s="15">
        <v>2111.21</v>
      </c>
      <c r="D17" s="15">
        <v>887.74</v>
      </c>
      <c r="E17" s="15">
        <v>1359.71</v>
      </c>
      <c r="F17" s="15">
        <v>2743.72</v>
      </c>
      <c r="G17" s="15">
        <v>2679.77</v>
      </c>
      <c r="H17" s="15">
        <v>4880.1400000000003</v>
      </c>
      <c r="I17" s="15">
        <v>5326.93</v>
      </c>
      <c r="J17" s="15">
        <v>1184.5899999999999</v>
      </c>
      <c r="K17" s="15">
        <v>4691.03</v>
      </c>
      <c r="L17" s="15">
        <v>1983.64</v>
      </c>
      <c r="M17" s="15">
        <v>3037.44</v>
      </c>
      <c r="N17" s="15">
        <v>1661.06</v>
      </c>
      <c r="O17" s="15">
        <v>3364.08</v>
      </c>
      <c r="P17" s="15">
        <v>973.01</v>
      </c>
      <c r="Q17" s="15">
        <v>1201.6500000000001</v>
      </c>
      <c r="R17" s="15">
        <v>4505.82</v>
      </c>
    </row>
    <row r="18" spans="1:18" x14ac:dyDescent="0.2">
      <c r="A18" s="20" t="s">
        <v>37</v>
      </c>
      <c r="B18" s="15">
        <v>1179.8900000000001</v>
      </c>
      <c r="C18" s="15">
        <v>463.46</v>
      </c>
      <c r="D18" s="15">
        <v>1702.8</v>
      </c>
      <c r="E18" s="15">
        <v>1886.28</v>
      </c>
      <c r="F18" s="15">
        <v>2569.06</v>
      </c>
      <c r="G18" s="15">
        <v>706.76</v>
      </c>
      <c r="H18" s="15">
        <v>2390.2600000000002</v>
      </c>
      <c r="I18" s="15">
        <v>2869.79</v>
      </c>
      <c r="J18" s="15">
        <v>1499.35</v>
      </c>
      <c r="K18" s="15">
        <v>2853.42</v>
      </c>
      <c r="L18" s="15">
        <v>1882.59</v>
      </c>
      <c r="M18" s="15">
        <v>1688.2</v>
      </c>
      <c r="N18" s="15">
        <v>968.13</v>
      </c>
      <c r="O18" s="15">
        <v>856.07</v>
      </c>
      <c r="P18" s="15">
        <v>2652.26</v>
      </c>
      <c r="Q18" s="15">
        <v>3772.09</v>
      </c>
      <c r="R18" s="15">
        <v>2482.98</v>
      </c>
    </row>
    <row r="19" spans="1:18" x14ac:dyDescent="0.2">
      <c r="A19" s="20" t="s">
        <v>38</v>
      </c>
      <c r="B19" s="15">
        <v>962.83</v>
      </c>
      <c r="C19" s="15">
        <v>2110.4899999999998</v>
      </c>
      <c r="D19" s="15">
        <v>3205.49</v>
      </c>
      <c r="E19" s="15">
        <v>3609.81</v>
      </c>
      <c r="F19" s="15">
        <v>4256.1899999999996</v>
      </c>
      <c r="G19" s="15">
        <v>1294.46</v>
      </c>
      <c r="H19" s="15">
        <v>1149.5</v>
      </c>
      <c r="I19" s="15">
        <v>2869.79</v>
      </c>
      <c r="J19" s="15">
        <v>3119.61</v>
      </c>
      <c r="K19" s="15">
        <v>1489.79</v>
      </c>
      <c r="L19" s="15">
        <v>1717.35</v>
      </c>
      <c r="M19" s="15">
        <v>3192.14</v>
      </c>
      <c r="N19" s="15">
        <v>2626.84</v>
      </c>
      <c r="O19" s="15">
        <v>1019.65</v>
      </c>
      <c r="P19" s="15">
        <v>4300.58</v>
      </c>
      <c r="Q19" s="15">
        <v>5094.18</v>
      </c>
      <c r="R19" s="15">
        <v>729.23</v>
      </c>
    </row>
    <row r="20" spans="1:18" x14ac:dyDescent="0.2">
      <c r="A20" s="20" t="s">
        <v>72</v>
      </c>
      <c r="B20" s="15">
        <v>3481.81</v>
      </c>
      <c r="C20" s="15">
        <v>2385.71</v>
      </c>
      <c r="D20" s="15">
        <v>2162.2399999999998</v>
      </c>
      <c r="E20" s="15">
        <v>1319.83</v>
      </c>
      <c r="F20" s="15">
        <v>208.89</v>
      </c>
      <c r="G20" s="15">
        <v>3238.67</v>
      </c>
      <c r="H20" s="15">
        <v>4570.58</v>
      </c>
      <c r="I20" s="15">
        <v>5041.68</v>
      </c>
      <c r="J20" s="15">
        <v>1892.82</v>
      </c>
      <c r="K20" s="15">
        <v>4993.82</v>
      </c>
      <c r="L20" s="15">
        <v>4136.95</v>
      </c>
      <c r="M20" s="15">
        <v>1312.59</v>
      </c>
      <c r="N20" s="15">
        <v>2040.28</v>
      </c>
      <c r="O20" s="15">
        <v>3296.07</v>
      </c>
      <c r="P20" s="15">
        <v>1691.59</v>
      </c>
      <c r="Q20" s="15">
        <v>3166.6</v>
      </c>
      <c r="R20" s="15">
        <v>5031.6400000000003</v>
      </c>
    </row>
    <row r="21" spans="1:18" x14ac:dyDescent="0.2">
      <c r="A21" s="20" t="s">
        <v>40</v>
      </c>
      <c r="B21" s="15">
        <v>1325.04</v>
      </c>
      <c r="C21" s="15">
        <v>2814.92</v>
      </c>
      <c r="D21" s="15">
        <v>3973.34</v>
      </c>
      <c r="E21" s="15">
        <v>4294.62</v>
      </c>
      <c r="F21" s="15">
        <v>4722.04</v>
      </c>
      <c r="G21" s="15">
        <v>2065.34</v>
      </c>
      <c r="H21" s="15">
        <v>555.64</v>
      </c>
      <c r="I21" s="15">
        <v>687.03</v>
      </c>
      <c r="J21" s="15">
        <v>3855.17</v>
      </c>
      <c r="K21" s="15">
        <v>885.26</v>
      </c>
      <c r="L21" s="15">
        <v>2359.0300000000002</v>
      </c>
      <c r="M21" s="15">
        <v>3574.6</v>
      </c>
      <c r="N21" s="15">
        <v>3341.24</v>
      </c>
      <c r="O21" s="15">
        <v>1566.11</v>
      </c>
      <c r="P21" s="15">
        <v>5034.7299999999996</v>
      </c>
      <c r="Q21" s="15">
        <v>5901</v>
      </c>
      <c r="R21" s="15">
        <v>675.56</v>
      </c>
    </row>
    <row r="22" spans="1:18" x14ac:dyDescent="0.2">
      <c r="A22" s="20" t="s">
        <v>41</v>
      </c>
      <c r="B22" s="15">
        <v>2067.2199999999998</v>
      </c>
      <c r="C22" s="15">
        <v>1316.44</v>
      </c>
      <c r="D22" s="15">
        <v>1682.52</v>
      </c>
      <c r="E22" s="15">
        <v>2405.3000000000002</v>
      </c>
      <c r="F22" s="15">
        <v>3636.09</v>
      </c>
      <c r="G22" s="15">
        <v>936.71</v>
      </c>
      <c r="H22" s="15">
        <v>2969.98</v>
      </c>
      <c r="I22" s="15">
        <v>3339.5</v>
      </c>
      <c r="J22" s="15">
        <v>1784.11</v>
      </c>
      <c r="K22" s="15">
        <v>3370.43</v>
      </c>
      <c r="L22" s="15">
        <v>611.23</v>
      </c>
      <c r="M22" s="15">
        <v>3048.24</v>
      </c>
      <c r="N22" s="15">
        <v>1534.44</v>
      </c>
      <c r="O22" s="15">
        <v>1741.01</v>
      </c>
      <c r="P22" s="15">
        <v>2815.2</v>
      </c>
      <c r="Q22" s="15">
        <v>3267.68</v>
      </c>
      <c r="R22" s="15">
        <v>2339.75</v>
      </c>
    </row>
    <row r="23" spans="1:18" x14ac:dyDescent="0.2">
      <c r="A23" s="20" t="s">
        <v>42</v>
      </c>
      <c r="B23" s="15">
        <v>2515.52</v>
      </c>
      <c r="C23" s="15">
        <v>899.13</v>
      </c>
      <c r="D23" s="15">
        <v>362.29</v>
      </c>
      <c r="E23" s="15">
        <v>1014.64</v>
      </c>
      <c r="F23" s="15">
        <v>2371.33</v>
      </c>
      <c r="G23" s="15">
        <v>1551.87</v>
      </c>
      <c r="H23" s="15">
        <v>3698.16</v>
      </c>
      <c r="I23" s="15">
        <v>4159.8</v>
      </c>
      <c r="J23" s="15">
        <v>390.43</v>
      </c>
      <c r="K23" s="15">
        <v>4198.7700000000004</v>
      </c>
      <c r="L23" s="15">
        <v>2080.54</v>
      </c>
      <c r="M23" s="15">
        <v>2159.9299999999998</v>
      </c>
      <c r="N23" s="15">
        <v>500.71</v>
      </c>
      <c r="O23" s="15">
        <v>2165.7199999999998</v>
      </c>
      <c r="P23" s="15">
        <v>1479.71</v>
      </c>
      <c r="Q23" s="15">
        <v>2411.11</v>
      </c>
      <c r="R23" s="15">
        <v>3488.22</v>
      </c>
    </row>
    <row r="24" spans="1:18" x14ac:dyDescent="0.2">
      <c r="A24" s="20" t="s">
        <v>43</v>
      </c>
      <c r="B24" s="15">
        <v>1717.75</v>
      </c>
      <c r="C24" s="15">
        <v>3345.72</v>
      </c>
      <c r="D24" s="15">
        <v>4583.72</v>
      </c>
      <c r="E24" s="15">
        <v>4670.6899999999996</v>
      </c>
      <c r="F24" s="15">
        <v>4656.0200000000004</v>
      </c>
      <c r="G24" s="15">
        <v>2811.3</v>
      </c>
      <c r="H24" s="15">
        <v>650.83000000000004</v>
      </c>
      <c r="I24" s="15">
        <v>555.24</v>
      </c>
      <c r="J24" s="15">
        <v>4379.67</v>
      </c>
      <c r="K24" s="15">
        <v>354.65</v>
      </c>
      <c r="L24" s="15">
        <v>3432.28</v>
      </c>
      <c r="M24" s="15">
        <v>3480.34</v>
      </c>
      <c r="N24" s="15">
        <v>3848.94</v>
      </c>
      <c r="O24" s="15">
        <v>2071.77</v>
      </c>
      <c r="P24" s="15">
        <v>5493.28</v>
      </c>
      <c r="Q24" s="15">
        <v>6636.94</v>
      </c>
      <c r="R24" s="15">
        <v>1790.53</v>
      </c>
    </row>
    <row r="25" spans="1:18" x14ac:dyDescent="0.2">
      <c r="A25" s="20" t="s">
        <v>44</v>
      </c>
      <c r="B25" s="15">
        <v>557.08000000000004</v>
      </c>
      <c r="C25" s="15">
        <v>1726.22</v>
      </c>
      <c r="D25" s="15">
        <v>2963.94</v>
      </c>
      <c r="E25" s="15">
        <v>3341.34</v>
      </c>
      <c r="F25" s="15">
        <v>3453.92</v>
      </c>
      <c r="G25" s="15">
        <v>1707.97</v>
      </c>
      <c r="H25" s="15">
        <v>1008.86</v>
      </c>
      <c r="I25" s="15">
        <v>1479.04</v>
      </c>
      <c r="J25" s="15">
        <v>3069.43</v>
      </c>
      <c r="K25" s="15">
        <v>1359.65</v>
      </c>
      <c r="L25" s="15">
        <v>2616.2800000000002</v>
      </c>
      <c r="M25" s="15">
        <v>2278.56</v>
      </c>
      <c r="N25" s="15">
        <v>2542.4699999999998</v>
      </c>
      <c r="O25" s="15">
        <v>891.25</v>
      </c>
      <c r="P25" s="15">
        <v>4165.45</v>
      </c>
      <c r="Q25" s="15">
        <v>5034.8999999999996</v>
      </c>
      <c r="R25" s="15">
        <v>4049.6</v>
      </c>
    </row>
    <row r="26" spans="1:18" x14ac:dyDescent="0.2">
      <c r="A26" s="20" t="s">
        <v>45</v>
      </c>
      <c r="B26" s="15">
        <v>910.83</v>
      </c>
      <c r="C26" s="15">
        <v>2264.35</v>
      </c>
      <c r="D26" s="15">
        <v>3406.15</v>
      </c>
      <c r="E26" s="15">
        <v>3755.6</v>
      </c>
      <c r="F26" s="15">
        <v>4296.1099999999997</v>
      </c>
      <c r="G26" s="15">
        <v>1496.26</v>
      </c>
      <c r="H26" s="15">
        <v>867.58</v>
      </c>
      <c r="I26" s="15">
        <v>1201.6500000000001</v>
      </c>
      <c r="J26" s="15">
        <v>3296.39</v>
      </c>
      <c r="K26" s="15">
        <v>1303.93</v>
      </c>
      <c r="L26" s="15">
        <v>1904.42</v>
      </c>
      <c r="M26" s="15">
        <v>3190.95</v>
      </c>
      <c r="N26" s="15">
        <v>2788.66</v>
      </c>
      <c r="O26" s="15">
        <v>1066.5899999999999</v>
      </c>
      <c r="P26" s="15">
        <v>4477.78</v>
      </c>
      <c r="Q26" s="15">
        <v>5335.61</v>
      </c>
      <c r="R26" s="15">
        <v>722.75</v>
      </c>
    </row>
    <row r="27" spans="1:18" x14ac:dyDescent="0.2">
      <c r="A27" s="20" t="s">
        <v>46</v>
      </c>
      <c r="B27" s="15">
        <v>555.1</v>
      </c>
      <c r="C27" s="15">
        <v>1626.13</v>
      </c>
      <c r="D27" s="15">
        <v>2862.91</v>
      </c>
      <c r="E27" s="15">
        <v>3141.13</v>
      </c>
      <c r="F27" s="15">
        <v>3233.32</v>
      </c>
      <c r="G27" s="15">
        <v>1638.92</v>
      </c>
      <c r="H27" s="15">
        <v>1229.43</v>
      </c>
      <c r="I27" s="15">
        <v>1699.95</v>
      </c>
      <c r="J27" s="15">
        <v>2892.22</v>
      </c>
      <c r="K27" s="15">
        <v>1646.72</v>
      </c>
      <c r="L27" s="15">
        <v>2691.42</v>
      </c>
      <c r="M27" s="15">
        <v>2058.88</v>
      </c>
      <c r="N27" s="15">
        <v>2369.7399999999998</v>
      </c>
      <c r="O27" s="15">
        <v>830.46</v>
      </c>
      <c r="P27" s="15">
        <v>3970.26</v>
      </c>
      <c r="Q27" s="15">
        <v>4934.51</v>
      </c>
      <c r="R27" s="15">
        <v>1944.63</v>
      </c>
    </row>
    <row r="28" spans="1:18" x14ac:dyDescent="0.2">
      <c r="A28" s="20" t="s">
        <v>47</v>
      </c>
      <c r="B28" s="15">
        <v>2879.09</v>
      </c>
      <c r="C28" s="15">
        <v>1345.16</v>
      </c>
      <c r="D28" s="15">
        <v>243.82</v>
      </c>
      <c r="E28" s="15">
        <v>660.02</v>
      </c>
      <c r="F28" s="15">
        <v>2155.63</v>
      </c>
      <c r="G28" s="15">
        <v>1982.26</v>
      </c>
      <c r="H28" s="15">
        <v>4230.84</v>
      </c>
      <c r="I28" s="15">
        <v>4670.29</v>
      </c>
      <c r="J28" s="15">
        <v>553.42999999999995</v>
      </c>
      <c r="K28" s="15">
        <v>4680.6000000000004</v>
      </c>
      <c r="L28" s="15">
        <v>2504.8200000000002</v>
      </c>
      <c r="M28" s="15">
        <v>2280.88</v>
      </c>
      <c r="N28" s="15">
        <v>973.92</v>
      </c>
      <c r="O28" s="15">
        <v>2715.23</v>
      </c>
      <c r="P28" s="15">
        <v>910.36</v>
      </c>
      <c r="Q28" s="15">
        <v>1985.29</v>
      </c>
      <c r="R28" s="15">
        <v>3979.85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Transportation chart</vt:lpstr>
      <vt:lpstr>Calculations</vt:lpstr>
      <vt:lpstr>Distances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Bordo</dc:creator>
  <cp:lastModifiedBy>Alex Cash</cp:lastModifiedBy>
  <dcterms:created xsi:type="dcterms:W3CDTF">2020-04-02T01:48:51Z</dcterms:created>
  <dcterms:modified xsi:type="dcterms:W3CDTF">2020-04-19T22:23:47Z</dcterms:modified>
</cp:coreProperties>
</file>