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60" windowHeight="8520" activeTab="2"/>
  </bookViews>
  <sheets>
    <sheet name="Plan1" sheetId="1" r:id="rId1"/>
    <sheet name="Plan1 (2)" sheetId="4" r:id="rId2"/>
    <sheet name="Test T pareado" sheetId="5" r:id="rId3"/>
  </sheets>
  <calcPr calcId="124519"/>
</workbook>
</file>

<file path=xl/calcChain.xml><?xml version="1.0" encoding="utf-8"?>
<calcChain xmlns="http://schemas.openxmlformats.org/spreadsheetml/2006/main">
  <c r="J54" i="5"/>
  <c r="J55" s="1"/>
  <c r="J53"/>
  <c r="G54"/>
  <c r="D54"/>
  <c r="G53"/>
  <c r="D53"/>
  <c r="D55" s="1"/>
  <c r="B56" s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J3"/>
  <c r="G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3"/>
  <c r="E9" i="4"/>
  <c r="F8"/>
  <c r="D8"/>
  <c r="F25"/>
  <c r="F24"/>
  <c r="F23"/>
  <c r="F22"/>
  <c r="F21"/>
  <c r="D22"/>
  <c r="D23"/>
  <c r="D24"/>
  <c r="D25"/>
  <c r="D21"/>
  <c r="F4"/>
  <c r="F5"/>
  <c r="F6"/>
  <c r="F7"/>
  <c r="F3"/>
  <c r="D4"/>
  <c r="D5"/>
  <c r="D6"/>
  <c r="D7"/>
  <c r="D3"/>
  <c r="E25"/>
  <c r="C25"/>
  <c r="E24"/>
  <c r="C24"/>
  <c r="E23"/>
  <c r="C23"/>
  <c r="E22"/>
  <c r="C22"/>
  <c r="E21"/>
  <c r="C21"/>
  <c r="E14" i="1"/>
  <c r="E15"/>
  <c r="E16"/>
  <c r="E17"/>
  <c r="E13"/>
  <c r="C14"/>
  <c r="C15"/>
  <c r="C16"/>
  <c r="C17"/>
  <c r="C13"/>
  <c r="H56" i="5" l="1"/>
  <c r="J56"/>
  <c r="D56"/>
  <c r="G55"/>
  <c r="G56" s="1"/>
  <c r="E56" l="1"/>
</calcChain>
</file>

<file path=xl/sharedStrings.xml><?xml version="1.0" encoding="utf-8"?>
<sst xmlns="http://schemas.openxmlformats.org/spreadsheetml/2006/main" count="55" uniqueCount="19">
  <si>
    <t>M</t>
  </si>
  <si>
    <t>Referência</t>
  </si>
  <si>
    <t>Meu</t>
  </si>
  <si>
    <t>t (ms)</t>
  </si>
  <si>
    <t># de vértices</t>
  </si>
  <si>
    <t>CPU</t>
  </si>
  <si>
    <t>Tempo (s)</t>
  </si>
  <si>
    <t>Tempo (ms)</t>
  </si>
  <si>
    <t>Log10-&gt;E3aE7</t>
  </si>
  <si>
    <t>Log10-&gt;F3aF7</t>
  </si>
  <si>
    <t>Log10-&gt;C3aC7</t>
  </si>
  <si>
    <t>média</t>
  </si>
  <si>
    <t>#</t>
  </si>
  <si>
    <t>Ref</t>
  </si>
  <si>
    <t>Meu-Ref</t>
  </si>
  <si>
    <t>Desvio Padrão</t>
  </si>
  <si>
    <t>Int.Confiança</t>
  </si>
  <si>
    <t>Média</t>
  </si>
  <si>
    <t>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</si>
</sst>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NumberFormat="1" applyBorder="1"/>
    <xf numFmtId="0" fontId="1" fillId="4" borderId="1" xfId="0" applyFont="1" applyFill="1" applyBorder="1"/>
    <xf numFmtId="0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1" fillId="4" borderId="0" xfId="0" applyFont="1" applyFill="1"/>
    <xf numFmtId="0" fontId="0" fillId="2" borderId="2" xfId="0" applyFill="1" applyBorder="1"/>
    <xf numFmtId="0" fontId="1" fillId="0" borderId="13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19" xfId="0" applyFill="1" applyBorder="1"/>
    <xf numFmtId="0" fontId="0" fillId="0" borderId="0" xfId="0" applyFill="1"/>
    <xf numFmtId="0" fontId="0" fillId="0" borderId="15" xfId="0" applyFill="1" applyBorder="1"/>
    <xf numFmtId="0" fontId="0" fillId="0" borderId="6" xfId="0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90"/>
    </xf>
    <xf numFmtId="0" fontId="3" fillId="4" borderId="7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>
      <alignment horizontal="center" vertical="center" textRotation="90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plotArea>
      <c:layout/>
      <c:lineChart>
        <c:grouping val="standard"/>
        <c:ser>
          <c:idx val="0"/>
          <c:order val="0"/>
          <c:tx>
            <c:strRef>
              <c:f>Plan1!$C$2</c:f>
              <c:strCache>
                <c:ptCount val="1"/>
                <c:pt idx="0">
                  <c:v>t (ms)</c:v>
                </c:pt>
              </c:strCache>
            </c:strRef>
          </c:tx>
          <c:marker>
            <c:symbol val="none"/>
          </c:marker>
          <c:cat>
            <c:numRef>
              <c:f>Plan1!$B$3:$B$6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Plan1!$C$3:$C$6</c:f>
              <c:numCache>
                <c:formatCode>General</c:formatCode>
                <c:ptCount val="4"/>
                <c:pt idx="0">
                  <c:v>2654</c:v>
                </c:pt>
                <c:pt idx="1">
                  <c:v>4262</c:v>
                </c:pt>
                <c:pt idx="2">
                  <c:v>11815</c:v>
                </c:pt>
                <c:pt idx="3">
                  <c:v>57099</c:v>
                </c:pt>
              </c:numCache>
            </c:numRef>
          </c:val>
        </c:ser>
        <c:ser>
          <c:idx val="1"/>
          <c:order val="1"/>
          <c:tx>
            <c:strRef>
              <c:f>Plan1!$E$2</c:f>
              <c:strCache>
                <c:ptCount val="1"/>
                <c:pt idx="0">
                  <c:v>t (ms)</c:v>
                </c:pt>
              </c:strCache>
            </c:strRef>
          </c:tx>
          <c:marker>
            <c:symbol val="none"/>
          </c:marker>
          <c:cat>
            <c:numRef>
              <c:f>Plan1!$B$3:$B$6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Plan1!$E$3:$E$6</c:f>
              <c:numCache>
                <c:formatCode>General</c:formatCode>
                <c:ptCount val="4"/>
                <c:pt idx="0">
                  <c:v>2214</c:v>
                </c:pt>
                <c:pt idx="1">
                  <c:v>5216</c:v>
                </c:pt>
                <c:pt idx="2">
                  <c:v>62051</c:v>
                </c:pt>
                <c:pt idx="3">
                  <c:v>649582</c:v>
                </c:pt>
              </c:numCache>
            </c:numRef>
          </c:val>
        </c:ser>
        <c:marker val="1"/>
        <c:axId val="68939776"/>
        <c:axId val="68998656"/>
      </c:lineChart>
      <c:catAx>
        <c:axId val="6893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# de vértices</a:t>
                </a:r>
              </a:p>
            </c:rich>
          </c:tx>
        </c:title>
        <c:numFmt formatCode="General" sourceLinked="1"/>
        <c:tickLblPos val="nextTo"/>
        <c:crossAx val="68998656"/>
        <c:crosses val="autoZero"/>
        <c:auto val="1"/>
        <c:lblAlgn val="ctr"/>
        <c:lblOffset val="100"/>
      </c:catAx>
      <c:valAx>
        <c:axId val="6899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de execução (ms)</a:t>
                </a:r>
              </a:p>
            </c:rich>
          </c:tx>
        </c:title>
        <c:numFmt formatCode="General" sourceLinked="1"/>
        <c:tickLblPos val="nextTo"/>
        <c:crossAx val="689397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Plan1!$C$12</c:f>
              <c:strCache>
                <c:ptCount val="1"/>
                <c:pt idx="0">
                  <c:v>t (ms)</c:v>
                </c:pt>
              </c:strCache>
            </c:strRef>
          </c:tx>
          <c:cat>
            <c:numRef>
              <c:f>Plan1!$B$3:$B$7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Plan1!$C$13:$C$17</c:f>
              <c:numCache>
                <c:formatCode>General</c:formatCode>
                <c:ptCount val="5"/>
                <c:pt idx="0">
                  <c:v>3.4239009185284166</c:v>
                </c:pt>
                <c:pt idx="1">
                  <c:v>3.6296134453781832</c:v>
                </c:pt>
                <c:pt idx="2">
                  <c:v>4.0724337259683878</c:v>
                </c:pt>
                <c:pt idx="3">
                  <c:v>4.7566285023214192</c:v>
                </c:pt>
                <c:pt idx="4">
                  <c:v>5.9835992274353202</c:v>
                </c:pt>
              </c:numCache>
            </c:numRef>
          </c:val>
        </c:ser>
        <c:ser>
          <c:idx val="1"/>
          <c:order val="1"/>
          <c:tx>
            <c:strRef>
              <c:f>Plan1!$E$12</c:f>
              <c:strCache>
                <c:ptCount val="1"/>
                <c:pt idx="0">
                  <c:v>t (ms)</c:v>
                </c:pt>
              </c:strCache>
            </c:strRef>
          </c:tx>
          <c:cat>
            <c:numRef>
              <c:f>Plan1!$B$3:$B$7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Plan1!$E$13:$E$17</c:f>
              <c:numCache>
                <c:formatCode>General</c:formatCode>
                <c:ptCount val="5"/>
                <c:pt idx="0">
                  <c:v>3.3451776165427041</c:v>
                </c:pt>
                <c:pt idx="1">
                  <c:v>3.7173375827238639</c:v>
                </c:pt>
                <c:pt idx="2">
                  <c:v>4.792748784883619</c:v>
                </c:pt>
                <c:pt idx="3">
                  <c:v>5.8126339820444146</c:v>
                </c:pt>
                <c:pt idx="4">
                  <c:v>7.215956572066843</c:v>
                </c:pt>
              </c:numCache>
            </c:numRef>
          </c:val>
        </c:ser>
        <c:axId val="70202496"/>
        <c:axId val="70220416"/>
      </c:barChart>
      <c:catAx>
        <c:axId val="70202496"/>
        <c:scaling>
          <c:orientation val="minMax"/>
        </c:scaling>
        <c:axPos val="b"/>
        <c:numFmt formatCode="General" sourceLinked="1"/>
        <c:tickLblPos val="nextTo"/>
        <c:crossAx val="70220416"/>
        <c:crosses val="autoZero"/>
        <c:auto val="1"/>
        <c:lblAlgn val="ctr"/>
        <c:lblOffset val="100"/>
      </c:catAx>
      <c:valAx>
        <c:axId val="70220416"/>
        <c:scaling>
          <c:orientation val="minMax"/>
        </c:scaling>
        <c:axPos val="l"/>
        <c:majorGridlines/>
        <c:numFmt formatCode="General" sourceLinked="1"/>
        <c:tickLblPos val="nextTo"/>
        <c:crossAx val="702024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Plan1!$C$12</c:f>
              <c:strCache>
                <c:ptCount val="1"/>
                <c:pt idx="0">
                  <c:v>t (ms)</c:v>
                </c:pt>
              </c:strCache>
            </c:strRef>
          </c:tx>
          <c:marker>
            <c:symbol val="none"/>
          </c:marker>
          <c:cat>
            <c:numRef>
              <c:f>Plan1!$B$3:$B$7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Plan1!$C$13:$C$17</c:f>
              <c:numCache>
                <c:formatCode>General</c:formatCode>
                <c:ptCount val="5"/>
                <c:pt idx="0">
                  <c:v>3.4239009185284166</c:v>
                </c:pt>
                <c:pt idx="1">
                  <c:v>3.6296134453781832</c:v>
                </c:pt>
                <c:pt idx="2">
                  <c:v>4.0724337259683878</c:v>
                </c:pt>
                <c:pt idx="3">
                  <c:v>4.7566285023214192</c:v>
                </c:pt>
                <c:pt idx="4">
                  <c:v>5.9835992274353202</c:v>
                </c:pt>
              </c:numCache>
            </c:numRef>
          </c:val>
        </c:ser>
        <c:ser>
          <c:idx val="1"/>
          <c:order val="1"/>
          <c:tx>
            <c:strRef>
              <c:f>Plan1!$E$12</c:f>
              <c:strCache>
                <c:ptCount val="1"/>
                <c:pt idx="0">
                  <c:v>t (ms)</c:v>
                </c:pt>
              </c:strCache>
            </c:strRef>
          </c:tx>
          <c:marker>
            <c:symbol val="none"/>
          </c:marker>
          <c:cat>
            <c:numRef>
              <c:f>Plan1!$B$3:$B$7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Plan1!$E$13:$E$17</c:f>
              <c:numCache>
                <c:formatCode>General</c:formatCode>
                <c:ptCount val="5"/>
                <c:pt idx="0">
                  <c:v>3.3451776165427041</c:v>
                </c:pt>
                <c:pt idx="1">
                  <c:v>3.7173375827238639</c:v>
                </c:pt>
                <c:pt idx="2">
                  <c:v>4.792748784883619</c:v>
                </c:pt>
                <c:pt idx="3">
                  <c:v>5.8126339820444146</c:v>
                </c:pt>
                <c:pt idx="4">
                  <c:v>7.215956572066843</c:v>
                </c:pt>
              </c:numCache>
            </c:numRef>
          </c:val>
        </c:ser>
        <c:marker val="1"/>
        <c:axId val="72813952"/>
        <c:axId val="73868416"/>
      </c:lineChart>
      <c:catAx>
        <c:axId val="72813952"/>
        <c:scaling>
          <c:orientation val="minMax"/>
        </c:scaling>
        <c:axPos val="b"/>
        <c:numFmt formatCode="General" sourceLinked="1"/>
        <c:tickLblPos val="nextTo"/>
        <c:crossAx val="73868416"/>
        <c:crosses val="autoZero"/>
        <c:auto val="1"/>
        <c:lblAlgn val="ctr"/>
        <c:lblOffset val="100"/>
      </c:catAx>
      <c:valAx>
        <c:axId val="73868416"/>
        <c:scaling>
          <c:orientation val="minMax"/>
        </c:scaling>
        <c:axPos val="l"/>
        <c:majorGridlines/>
        <c:numFmt formatCode="General" sourceLinked="1"/>
        <c:tickLblPos val="nextTo"/>
        <c:crossAx val="7281395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plotArea>
      <c:layout/>
      <c:lineChart>
        <c:grouping val="standard"/>
        <c:ser>
          <c:idx val="0"/>
          <c:order val="0"/>
          <c:tx>
            <c:strRef>
              <c:f>'Plan1 (2)'!$D$20</c:f>
              <c:strCache>
                <c:ptCount val="1"/>
                <c:pt idx="0">
                  <c:v>Log10-&gt;C3aC7</c:v>
                </c:pt>
              </c:strCache>
            </c:strRef>
          </c:tx>
          <c:marker>
            <c:symbol val="none"/>
          </c:marker>
          <c:val>
            <c:numRef>
              <c:f>'Plan1 (2)'!$D$21:$D$25</c:f>
              <c:numCache>
                <c:formatCode>General</c:formatCode>
                <c:ptCount val="5"/>
                <c:pt idx="0">
                  <c:v>0.42390091852841671</c:v>
                </c:pt>
                <c:pt idx="1">
                  <c:v>0.62961344537818309</c:v>
                </c:pt>
                <c:pt idx="2">
                  <c:v>1.0724337259683878</c:v>
                </c:pt>
                <c:pt idx="3">
                  <c:v>1.7566285023214194</c:v>
                </c:pt>
                <c:pt idx="4">
                  <c:v>2.9835992274353202</c:v>
                </c:pt>
              </c:numCache>
            </c:numRef>
          </c:val>
        </c:ser>
        <c:ser>
          <c:idx val="1"/>
          <c:order val="1"/>
          <c:tx>
            <c:strRef>
              <c:f>'Plan1 (2)'!$F$20</c:f>
              <c:strCache>
                <c:ptCount val="1"/>
                <c:pt idx="0">
                  <c:v>Log10-&gt;F3aF7</c:v>
                </c:pt>
              </c:strCache>
            </c:strRef>
          </c:tx>
          <c:marker>
            <c:symbol val="none"/>
          </c:marker>
          <c:val>
            <c:numRef>
              <c:f>'Plan1 (2)'!$F$21:$F$25</c:f>
              <c:numCache>
                <c:formatCode>General</c:formatCode>
                <c:ptCount val="5"/>
                <c:pt idx="0">
                  <c:v>0.34517761654270401</c:v>
                </c:pt>
                <c:pt idx="1">
                  <c:v>0.71733758272386383</c:v>
                </c:pt>
                <c:pt idx="2">
                  <c:v>1.7927487848836188</c:v>
                </c:pt>
                <c:pt idx="3">
                  <c:v>2.8126339820444142</c:v>
                </c:pt>
                <c:pt idx="4">
                  <c:v>4.215956572066843</c:v>
                </c:pt>
              </c:numCache>
            </c:numRef>
          </c:val>
        </c:ser>
        <c:marker val="1"/>
        <c:axId val="74934144"/>
        <c:axId val="74971776"/>
      </c:lineChart>
      <c:catAx>
        <c:axId val="74934144"/>
        <c:scaling>
          <c:orientation val="minMax"/>
        </c:scaling>
        <c:axPos val="b"/>
        <c:tickLblPos val="nextTo"/>
        <c:crossAx val="74971776"/>
        <c:crosses val="autoZero"/>
        <c:auto val="1"/>
        <c:lblAlgn val="ctr"/>
        <c:lblOffset val="100"/>
      </c:catAx>
      <c:valAx>
        <c:axId val="74971776"/>
        <c:scaling>
          <c:orientation val="minMax"/>
        </c:scaling>
        <c:axPos val="l"/>
        <c:majorGridlines/>
        <c:numFmt formatCode="General" sourceLinked="1"/>
        <c:tickLblPos val="nextTo"/>
        <c:crossAx val="74934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'Plan1 (2)'!$D$20</c:f>
              <c:strCache>
                <c:ptCount val="1"/>
                <c:pt idx="0">
                  <c:v>Log10-&gt;C3aC7</c:v>
                </c:pt>
              </c:strCache>
            </c:strRef>
          </c:tx>
          <c:cat>
            <c:numRef>
              <c:f>'Plan1 (2)'!$B$21:$B$25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'Plan1 (2)'!$D$21:$D$25</c:f>
              <c:numCache>
                <c:formatCode>General</c:formatCode>
                <c:ptCount val="5"/>
                <c:pt idx="0">
                  <c:v>0.42390091852841671</c:v>
                </c:pt>
                <c:pt idx="1">
                  <c:v>0.62961344537818309</c:v>
                </c:pt>
                <c:pt idx="2">
                  <c:v>1.0724337259683878</c:v>
                </c:pt>
                <c:pt idx="3">
                  <c:v>1.7566285023214194</c:v>
                </c:pt>
                <c:pt idx="4">
                  <c:v>2.9835992274353202</c:v>
                </c:pt>
              </c:numCache>
            </c:numRef>
          </c:val>
        </c:ser>
        <c:ser>
          <c:idx val="1"/>
          <c:order val="1"/>
          <c:tx>
            <c:strRef>
              <c:f>'Plan1 (2)'!$F$20</c:f>
              <c:strCache>
                <c:ptCount val="1"/>
                <c:pt idx="0">
                  <c:v>Log10-&gt;F3aF7</c:v>
                </c:pt>
              </c:strCache>
            </c:strRef>
          </c:tx>
          <c:cat>
            <c:numRef>
              <c:f>'Plan1 (2)'!$B$21:$B$25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'Plan1 (2)'!$F$21:$F$25</c:f>
              <c:numCache>
                <c:formatCode>General</c:formatCode>
                <c:ptCount val="5"/>
                <c:pt idx="0">
                  <c:v>0.34517761654270401</c:v>
                </c:pt>
                <c:pt idx="1">
                  <c:v>0.71733758272386383</c:v>
                </c:pt>
                <c:pt idx="2">
                  <c:v>1.7927487848836188</c:v>
                </c:pt>
                <c:pt idx="3">
                  <c:v>2.8126339820444142</c:v>
                </c:pt>
                <c:pt idx="4">
                  <c:v>4.215956572066843</c:v>
                </c:pt>
              </c:numCache>
            </c:numRef>
          </c:val>
        </c:ser>
        <c:axId val="218120960"/>
        <c:axId val="218122880"/>
      </c:barChart>
      <c:catAx>
        <c:axId val="21812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Número de nós ativados</a:t>
                </a:r>
              </a:p>
            </c:rich>
          </c:tx>
        </c:title>
        <c:numFmt formatCode="General" sourceLinked="1"/>
        <c:tickLblPos val="nextTo"/>
        <c:crossAx val="218122880"/>
        <c:crosses val="autoZero"/>
        <c:auto val="1"/>
        <c:lblAlgn val="ctr"/>
        <c:lblOffset val="100"/>
      </c:catAx>
      <c:valAx>
        <c:axId val="21812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Log</a:t>
                </a:r>
                <a:r>
                  <a:rPr lang="pt-BR" baseline="0"/>
                  <a:t>aritmo na base 10 do Tempo (s)</a:t>
                </a:r>
                <a:endParaRPr lang="pt-BR"/>
              </a:p>
            </c:rich>
          </c:tx>
        </c:title>
        <c:numFmt formatCode="General" sourceLinked="1"/>
        <c:tickLblPos val="nextTo"/>
        <c:crossAx val="2181209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5"/>
  <c:chart>
    <c:autoTitleDeleted val="1"/>
    <c:plotArea>
      <c:layout/>
      <c:lineChart>
        <c:grouping val="standard"/>
        <c:ser>
          <c:idx val="0"/>
          <c:order val="0"/>
          <c:tx>
            <c:strRef>
              <c:f>'Test T pareado'!$B$2</c:f>
              <c:strCache>
                <c:ptCount val="1"/>
                <c:pt idx="0">
                  <c:v>Meu</c:v>
                </c:pt>
              </c:strCache>
            </c:strRef>
          </c:tx>
          <c:marker>
            <c:symbol val="none"/>
          </c:marker>
          <c:val>
            <c:numRef>
              <c:f>'Test T pareado'!$B$3:$B$52</c:f>
              <c:numCache>
                <c:formatCode>General</c:formatCode>
                <c:ptCount val="50"/>
                <c:pt idx="0">
                  <c:v>750</c:v>
                </c:pt>
                <c:pt idx="1">
                  <c:v>614</c:v>
                </c:pt>
                <c:pt idx="2">
                  <c:v>504</c:v>
                </c:pt>
                <c:pt idx="3">
                  <c:v>494</c:v>
                </c:pt>
                <c:pt idx="4">
                  <c:v>516</c:v>
                </c:pt>
                <c:pt idx="5">
                  <c:v>488</c:v>
                </c:pt>
                <c:pt idx="6">
                  <c:v>487</c:v>
                </c:pt>
                <c:pt idx="7">
                  <c:v>494</c:v>
                </c:pt>
                <c:pt idx="8">
                  <c:v>480</c:v>
                </c:pt>
                <c:pt idx="9">
                  <c:v>493</c:v>
                </c:pt>
                <c:pt idx="10">
                  <c:v>480</c:v>
                </c:pt>
                <c:pt idx="11">
                  <c:v>483</c:v>
                </c:pt>
                <c:pt idx="12">
                  <c:v>498</c:v>
                </c:pt>
                <c:pt idx="13">
                  <c:v>484</c:v>
                </c:pt>
                <c:pt idx="14">
                  <c:v>487</c:v>
                </c:pt>
                <c:pt idx="15">
                  <c:v>493</c:v>
                </c:pt>
                <c:pt idx="16">
                  <c:v>491</c:v>
                </c:pt>
                <c:pt idx="17">
                  <c:v>485</c:v>
                </c:pt>
                <c:pt idx="18">
                  <c:v>507</c:v>
                </c:pt>
                <c:pt idx="19">
                  <c:v>506</c:v>
                </c:pt>
                <c:pt idx="20">
                  <c:v>498</c:v>
                </c:pt>
                <c:pt idx="21">
                  <c:v>490</c:v>
                </c:pt>
                <c:pt idx="22">
                  <c:v>488</c:v>
                </c:pt>
                <c:pt idx="23">
                  <c:v>503</c:v>
                </c:pt>
                <c:pt idx="24">
                  <c:v>485</c:v>
                </c:pt>
                <c:pt idx="25">
                  <c:v>627</c:v>
                </c:pt>
                <c:pt idx="26">
                  <c:v>527</c:v>
                </c:pt>
                <c:pt idx="27">
                  <c:v>504</c:v>
                </c:pt>
                <c:pt idx="28">
                  <c:v>494</c:v>
                </c:pt>
                <c:pt idx="29">
                  <c:v>518</c:v>
                </c:pt>
                <c:pt idx="30">
                  <c:v>493</c:v>
                </c:pt>
                <c:pt idx="31">
                  <c:v>517</c:v>
                </c:pt>
                <c:pt idx="32">
                  <c:v>495</c:v>
                </c:pt>
                <c:pt idx="33">
                  <c:v>486</c:v>
                </c:pt>
                <c:pt idx="34">
                  <c:v>496</c:v>
                </c:pt>
                <c:pt idx="35">
                  <c:v>487</c:v>
                </c:pt>
                <c:pt idx="36">
                  <c:v>491</c:v>
                </c:pt>
                <c:pt idx="37">
                  <c:v>491</c:v>
                </c:pt>
                <c:pt idx="38">
                  <c:v>485</c:v>
                </c:pt>
                <c:pt idx="39">
                  <c:v>484</c:v>
                </c:pt>
                <c:pt idx="40">
                  <c:v>486</c:v>
                </c:pt>
                <c:pt idx="41">
                  <c:v>486</c:v>
                </c:pt>
                <c:pt idx="42">
                  <c:v>488</c:v>
                </c:pt>
                <c:pt idx="43">
                  <c:v>486</c:v>
                </c:pt>
                <c:pt idx="44">
                  <c:v>490</c:v>
                </c:pt>
                <c:pt idx="45">
                  <c:v>491</c:v>
                </c:pt>
                <c:pt idx="46">
                  <c:v>487</c:v>
                </c:pt>
                <c:pt idx="47">
                  <c:v>490</c:v>
                </c:pt>
                <c:pt idx="48">
                  <c:v>491</c:v>
                </c:pt>
                <c:pt idx="49">
                  <c:v>487</c:v>
                </c:pt>
              </c:numCache>
            </c:numRef>
          </c:val>
        </c:ser>
        <c:ser>
          <c:idx val="1"/>
          <c:order val="1"/>
          <c:tx>
            <c:strRef>
              <c:f>'Test T pareado'!$C$2</c:f>
              <c:strCache>
                <c:ptCount val="1"/>
                <c:pt idx="0">
                  <c:v>Ref</c:v>
                </c:pt>
              </c:strCache>
            </c:strRef>
          </c:tx>
          <c:marker>
            <c:symbol val="none"/>
          </c:marker>
          <c:val>
            <c:numRef>
              <c:f>'Test T pareado'!$C$3:$C$52</c:f>
              <c:numCache>
                <c:formatCode>General</c:formatCode>
                <c:ptCount val="50"/>
                <c:pt idx="0">
                  <c:v>1526</c:v>
                </c:pt>
                <c:pt idx="1">
                  <c:v>355</c:v>
                </c:pt>
                <c:pt idx="2">
                  <c:v>314</c:v>
                </c:pt>
                <c:pt idx="3">
                  <c:v>300</c:v>
                </c:pt>
                <c:pt idx="4">
                  <c:v>299</c:v>
                </c:pt>
                <c:pt idx="5">
                  <c:v>329</c:v>
                </c:pt>
                <c:pt idx="6">
                  <c:v>282</c:v>
                </c:pt>
                <c:pt idx="7">
                  <c:v>285</c:v>
                </c:pt>
                <c:pt idx="8">
                  <c:v>279</c:v>
                </c:pt>
                <c:pt idx="9">
                  <c:v>284</c:v>
                </c:pt>
                <c:pt idx="10">
                  <c:v>289</c:v>
                </c:pt>
                <c:pt idx="11">
                  <c:v>287</c:v>
                </c:pt>
                <c:pt idx="12">
                  <c:v>290</c:v>
                </c:pt>
                <c:pt idx="13">
                  <c:v>288</c:v>
                </c:pt>
                <c:pt idx="14">
                  <c:v>288</c:v>
                </c:pt>
                <c:pt idx="15">
                  <c:v>289</c:v>
                </c:pt>
                <c:pt idx="16">
                  <c:v>286</c:v>
                </c:pt>
                <c:pt idx="17">
                  <c:v>289</c:v>
                </c:pt>
                <c:pt idx="18">
                  <c:v>287</c:v>
                </c:pt>
                <c:pt idx="19">
                  <c:v>295</c:v>
                </c:pt>
                <c:pt idx="20">
                  <c:v>312</c:v>
                </c:pt>
                <c:pt idx="21">
                  <c:v>291</c:v>
                </c:pt>
                <c:pt idx="22">
                  <c:v>293</c:v>
                </c:pt>
                <c:pt idx="23">
                  <c:v>294</c:v>
                </c:pt>
                <c:pt idx="24">
                  <c:v>295</c:v>
                </c:pt>
                <c:pt idx="25">
                  <c:v>291</c:v>
                </c:pt>
                <c:pt idx="26">
                  <c:v>436</c:v>
                </c:pt>
                <c:pt idx="27">
                  <c:v>325</c:v>
                </c:pt>
                <c:pt idx="28">
                  <c:v>308</c:v>
                </c:pt>
                <c:pt idx="29">
                  <c:v>303</c:v>
                </c:pt>
                <c:pt idx="30">
                  <c:v>289</c:v>
                </c:pt>
                <c:pt idx="31">
                  <c:v>290</c:v>
                </c:pt>
                <c:pt idx="32">
                  <c:v>310</c:v>
                </c:pt>
                <c:pt idx="33">
                  <c:v>287</c:v>
                </c:pt>
                <c:pt idx="34">
                  <c:v>288</c:v>
                </c:pt>
                <c:pt idx="35">
                  <c:v>291</c:v>
                </c:pt>
                <c:pt idx="36">
                  <c:v>287</c:v>
                </c:pt>
                <c:pt idx="37">
                  <c:v>290</c:v>
                </c:pt>
                <c:pt idx="38">
                  <c:v>291</c:v>
                </c:pt>
                <c:pt idx="39">
                  <c:v>293</c:v>
                </c:pt>
                <c:pt idx="40">
                  <c:v>282</c:v>
                </c:pt>
                <c:pt idx="41">
                  <c:v>285</c:v>
                </c:pt>
                <c:pt idx="42">
                  <c:v>301</c:v>
                </c:pt>
                <c:pt idx="43">
                  <c:v>290</c:v>
                </c:pt>
                <c:pt idx="44">
                  <c:v>288</c:v>
                </c:pt>
                <c:pt idx="45">
                  <c:v>292</c:v>
                </c:pt>
                <c:pt idx="46">
                  <c:v>294</c:v>
                </c:pt>
                <c:pt idx="47">
                  <c:v>291</c:v>
                </c:pt>
                <c:pt idx="48">
                  <c:v>293</c:v>
                </c:pt>
                <c:pt idx="49">
                  <c:v>290</c:v>
                </c:pt>
              </c:numCache>
            </c:numRef>
          </c:val>
        </c:ser>
        <c:marker val="1"/>
        <c:axId val="219746688"/>
        <c:axId val="219748224"/>
      </c:lineChart>
      <c:catAx>
        <c:axId val="219746688"/>
        <c:scaling>
          <c:orientation val="minMax"/>
        </c:scaling>
        <c:axPos val="b"/>
        <c:majorTickMark val="none"/>
        <c:tickLblPos val="nextTo"/>
        <c:crossAx val="219748224"/>
        <c:crosses val="autoZero"/>
        <c:auto val="1"/>
        <c:lblAlgn val="ctr"/>
        <c:lblOffset val="100"/>
      </c:catAx>
      <c:valAx>
        <c:axId val="219748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1974668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5"/>
  <c:chart>
    <c:autoTitleDeleted val="1"/>
    <c:plotArea>
      <c:layout/>
      <c:lineChart>
        <c:grouping val="standard"/>
        <c:ser>
          <c:idx val="0"/>
          <c:order val="0"/>
          <c:tx>
            <c:strRef>
              <c:f>'Test T pareado'!$E$2</c:f>
              <c:strCache>
                <c:ptCount val="1"/>
                <c:pt idx="0">
                  <c:v>Meu</c:v>
                </c:pt>
              </c:strCache>
            </c:strRef>
          </c:tx>
          <c:marker>
            <c:symbol val="none"/>
          </c:marker>
          <c:val>
            <c:numRef>
              <c:f>'Test T pareado'!$E$3:$E$52</c:f>
              <c:numCache>
                <c:formatCode>General</c:formatCode>
                <c:ptCount val="50"/>
                <c:pt idx="0">
                  <c:v>4410</c:v>
                </c:pt>
                <c:pt idx="1">
                  <c:v>4321</c:v>
                </c:pt>
                <c:pt idx="2">
                  <c:v>4384</c:v>
                </c:pt>
                <c:pt idx="3">
                  <c:v>4226</c:v>
                </c:pt>
                <c:pt idx="4">
                  <c:v>4304</c:v>
                </c:pt>
                <c:pt idx="5">
                  <c:v>4291</c:v>
                </c:pt>
                <c:pt idx="6">
                  <c:v>4292</c:v>
                </c:pt>
                <c:pt idx="7">
                  <c:v>4279</c:v>
                </c:pt>
                <c:pt idx="8">
                  <c:v>4297</c:v>
                </c:pt>
                <c:pt idx="9">
                  <c:v>5134</c:v>
                </c:pt>
                <c:pt idx="10">
                  <c:v>4441</c:v>
                </c:pt>
                <c:pt idx="11">
                  <c:v>4295</c:v>
                </c:pt>
                <c:pt idx="12">
                  <c:v>4311</c:v>
                </c:pt>
                <c:pt idx="13">
                  <c:v>4285</c:v>
                </c:pt>
                <c:pt idx="14">
                  <c:v>4312</c:v>
                </c:pt>
                <c:pt idx="15">
                  <c:v>4252</c:v>
                </c:pt>
                <c:pt idx="16">
                  <c:v>4245</c:v>
                </c:pt>
                <c:pt idx="17">
                  <c:v>4245</c:v>
                </c:pt>
                <c:pt idx="18">
                  <c:v>4249</c:v>
                </c:pt>
                <c:pt idx="19">
                  <c:v>4265</c:v>
                </c:pt>
                <c:pt idx="20">
                  <c:v>4255</c:v>
                </c:pt>
                <c:pt idx="21">
                  <c:v>4265</c:v>
                </c:pt>
                <c:pt idx="22">
                  <c:v>4259</c:v>
                </c:pt>
                <c:pt idx="23">
                  <c:v>4257</c:v>
                </c:pt>
                <c:pt idx="24">
                  <c:v>4262</c:v>
                </c:pt>
                <c:pt idx="25">
                  <c:v>4218</c:v>
                </c:pt>
                <c:pt idx="26">
                  <c:v>4255</c:v>
                </c:pt>
                <c:pt idx="27">
                  <c:v>4226</c:v>
                </c:pt>
                <c:pt idx="28">
                  <c:v>4245</c:v>
                </c:pt>
                <c:pt idx="29">
                  <c:v>4255</c:v>
                </c:pt>
                <c:pt idx="30">
                  <c:v>4269</c:v>
                </c:pt>
                <c:pt idx="31">
                  <c:v>4271</c:v>
                </c:pt>
                <c:pt idx="32">
                  <c:v>4816</c:v>
                </c:pt>
                <c:pt idx="33">
                  <c:v>5017</c:v>
                </c:pt>
                <c:pt idx="34">
                  <c:v>4262</c:v>
                </c:pt>
                <c:pt idx="35">
                  <c:v>4281</c:v>
                </c:pt>
                <c:pt idx="36">
                  <c:v>4262</c:v>
                </c:pt>
                <c:pt idx="37">
                  <c:v>4265</c:v>
                </c:pt>
                <c:pt idx="38">
                  <c:v>4246</c:v>
                </c:pt>
                <c:pt idx="39">
                  <c:v>4241</c:v>
                </c:pt>
                <c:pt idx="40">
                  <c:v>4255</c:v>
                </c:pt>
                <c:pt idx="41">
                  <c:v>4392</c:v>
                </c:pt>
                <c:pt idx="42">
                  <c:v>4369</c:v>
                </c:pt>
                <c:pt idx="43">
                  <c:v>4245</c:v>
                </c:pt>
                <c:pt idx="44">
                  <c:v>4278</c:v>
                </c:pt>
                <c:pt idx="45">
                  <c:v>4314</c:v>
                </c:pt>
                <c:pt idx="46">
                  <c:v>4300</c:v>
                </c:pt>
                <c:pt idx="47">
                  <c:v>4246</c:v>
                </c:pt>
                <c:pt idx="48">
                  <c:v>4265</c:v>
                </c:pt>
                <c:pt idx="49">
                  <c:v>4228</c:v>
                </c:pt>
              </c:numCache>
            </c:numRef>
          </c:val>
        </c:ser>
        <c:ser>
          <c:idx val="1"/>
          <c:order val="1"/>
          <c:tx>
            <c:strRef>
              <c:f>'Test T pareado'!$F$2</c:f>
              <c:strCache>
                <c:ptCount val="1"/>
                <c:pt idx="0">
                  <c:v>Ref</c:v>
                </c:pt>
              </c:strCache>
            </c:strRef>
          </c:tx>
          <c:marker>
            <c:symbol val="none"/>
          </c:marker>
          <c:val>
            <c:numRef>
              <c:f>'Test T pareado'!$F$3:$F$52</c:f>
              <c:numCache>
                <c:formatCode>General</c:formatCode>
                <c:ptCount val="50"/>
                <c:pt idx="0">
                  <c:v>2401</c:v>
                </c:pt>
                <c:pt idx="1">
                  <c:v>1296</c:v>
                </c:pt>
                <c:pt idx="2">
                  <c:v>1234</c:v>
                </c:pt>
                <c:pt idx="3">
                  <c:v>1228</c:v>
                </c:pt>
                <c:pt idx="4">
                  <c:v>1193</c:v>
                </c:pt>
                <c:pt idx="5">
                  <c:v>1210</c:v>
                </c:pt>
                <c:pt idx="6">
                  <c:v>1199</c:v>
                </c:pt>
                <c:pt idx="7">
                  <c:v>1215</c:v>
                </c:pt>
                <c:pt idx="8">
                  <c:v>1184</c:v>
                </c:pt>
                <c:pt idx="9">
                  <c:v>1590</c:v>
                </c:pt>
                <c:pt idx="10">
                  <c:v>1549</c:v>
                </c:pt>
                <c:pt idx="11">
                  <c:v>1182</c:v>
                </c:pt>
                <c:pt idx="12">
                  <c:v>1181</c:v>
                </c:pt>
                <c:pt idx="13">
                  <c:v>1201</c:v>
                </c:pt>
                <c:pt idx="14">
                  <c:v>1187</c:v>
                </c:pt>
                <c:pt idx="15">
                  <c:v>1183</c:v>
                </c:pt>
                <c:pt idx="16">
                  <c:v>1188</c:v>
                </c:pt>
                <c:pt idx="17">
                  <c:v>1189</c:v>
                </c:pt>
                <c:pt idx="18">
                  <c:v>1190</c:v>
                </c:pt>
                <c:pt idx="19">
                  <c:v>1289</c:v>
                </c:pt>
                <c:pt idx="20">
                  <c:v>1176</c:v>
                </c:pt>
                <c:pt idx="21">
                  <c:v>1186</c:v>
                </c:pt>
                <c:pt idx="22">
                  <c:v>1182</c:v>
                </c:pt>
                <c:pt idx="23">
                  <c:v>1184</c:v>
                </c:pt>
                <c:pt idx="24">
                  <c:v>1214</c:v>
                </c:pt>
                <c:pt idx="25">
                  <c:v>1190</c:v>
                </c:pt>
                <c:pt idx="26">
                  <c:v>1183</c:v>
                </c:pt>
                <c:pt idx="27">
                  <c:v>1178</c:v>
                </c:pt>
                <c:pt idx="28">
                  <c:v>1179</c:v>
                </c:pt>
                <c:pt idx="29">
                  <c:v>1189</c:v>
                </c:pt>
                <c:pt idx="30">
                  <c:v>1187</c:v>
                </c:pt>
                <c:pt idx="31">
                  <c:v>1186</c:v>
                </c:pt>
                <c:pt idx="32">
                  <c:v>1182</c:v>
                </c:pt>
                <c:pt idx="33">
                  <c:v>1596</c:v>
                </c:pt>
                <c:pt idx="34">
                  <c:v>1187</c:v>
                </c:pt>
                <c:pt idx="35">
                  <c:v>1212</c:v>
                </c:pt>
                <c:pt idx="36">
                  <c:v>1180</c:v>
                </c:pt>
                <c:pt idx="37">
                  <c:v>1183</c:v>
                </c:pt>
                <c:pt idx="38">
                  <c:v>1188</c:v>
                </c:pt>
                <c:pt idx="39">
                  <c:v>1181</c:v>
                </c:pt>
                <c:pt idx="40">
                  <c:v>1186</c:v>
                </c:pt>
                <c:pt idx="41">
                  <c:v>1189</c:v>
                </c:pt>
                <c:pt idx="42">
                  <c:v>1214</c:v>
                </c:pt>
                <c:pt idx="43">
                  <c:v>1179</c:v>
                </c:pt>
                <c:pt idx="44">
                  <c:v>1185</c:v>
                </c:pt>
                <c:pt idx="45">
                  <c:v>1191</c:v>
                </c:pt>
                <c:pt idx="46">
                  <c:v>1196</c:v>
                </c:pt>
                <c:pt idx="47">
                  <c:v>1188</c:v>
                </c:pt>
                <c:pt idx="48">
                  <c:v>1182</c:v>
                </c:pt>
                <c:pt idx="49">
                  <c:v>1178</c:v>
                </c:pt>
              </c:numCache>
            </c:numRef>
          </c:val>
        </c:ser>
        <c:marker val="1"/>
        <c:axId val="66749184"/>
        <c:axId val="66750720"/>
      </c:lineChart>
      <c:catAx>
        <c:axId val="66749184"/>
        <c:scaling>
          <c:orientation val="minMax"/>
        </c:scaling>
        <c:axPos val="b"/>
        <c:tickLblPos val="nextTo"/>
        <c:crossAx val="66750720"/>
        <c:crosses val="autoZero"/>
        <c:auto val="1"/>
        <c:lblAlgn val="ctr"/>
        <c:lblOffset val="100"/>
      </c:catAx>
      <c:valAx>
        <c:axId val="66750720"/>
        <c:scaling>
          <c:orientation val="minMax"/>
        </c:scaling>
        <c:axPos val="l"/>
        <c:majorGridlines/>
        <c:numFmt formatCode="General" sourceLinked="1"/>
        <c:tickLblPos val="nextTo"/>
        <c:crossAx val="66749184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5"/>
  <c:chart>
    <c:autoTitleDeleted val="1"/>
    <c:plotArea>
      <c:layout/>
      <c:lineChart>
        <c:grouping val="standard"/>
        <c:ser>
          <c:idx val="0"/>
          <c:order val="0"/>
          <c:tx>
            <c:strRef>
              <c:f>'Test T pareado'!$H$2</c:f>
              <c:strCache>
                <c:ptCount val="1"/>
                <c:pt idx="0">
                  <c:v>Meu</c:v>
                </c:pt>
              </c:strCache>
            </c:strRef>
          </c:tx>
          <c:marker>
            <c:symbol val="none"/>
          </c:marker>
          <c:val>
            <c:numRef>
              <c:f>'Test T pareado'!$H$3:$H$52</c:f>
              <c:numCache>
                <c:formatCode>General</c:formatCode>
                <c:ptCount val="50"/>
                <c:pt idx="0">
                  <c:v>50568</c:v>
                </c:pt>
                <c:pt idx="1">
                  <c:v>51206</c:v>
                </c:pt>
                <c:pt idx="2">
                  <c:v>50248</c:v>
                </c:pt>
                <c:pt idx="3">
                  <c:v>47417</c:v>
                </c:pt>
                <c:pt idx="4">
                  <c:v>47527</c:v>
                </c:pt>
                <c:pt idx="5">
                  <c:v>50227</c:v>
                </c:pt>
                <c:pt idx="6">
                  <c:v>47431</c:v>
                </c:pt>
                <c:pt idx="7">
                  <c:v>50161</c:v>
                </c:pt>
                <c:pt idx="8">
                  <c:v>47337</c:v>
                </c:pt>
                <c:pt idx="9">
                  <c:v>50146</c:v>
                </c:pt>
                <c:pt idx="10">
                  <c:v>47573</c:v>
                </c:pt>
                <c:pt idx="11">
                  <c:v>47406</c:v>
                </c:pt>
                <c:pt idx="12">
                  <c:v>51558</c:v>
                </c:pt>
                <c:pt idx="13">
                  <c:v>47578</c:v>
                </c:pt>
                <c:pt idx="14">
                  <c:v>49997</c:v>
                </c:pt>
                <c:pt idx="15">
                  <c:v>47484</c:v>
                </c:pt>
                <c:pt idx="16">
                  <c:v>50413</c:v>
                </c:pt>
                <c:pt idx="17">
                  <c:v>47445</c:v>
                </c:pt>
                <c:pt idx="18">
                  <c:v>47543</c:v>
                </c:pt>
                <c:pt idx="19">
                  <c:v>49676</c:v>
                </c:pt>
                <c:pt idx="20">
                  <c:v>47355</c:v>
                </c:pt>
                <c:pt idx="21">
                  <c:v>50085</c:v>
                </c:pt>
                <c:pt idx="22">
                  <c:v>47281</c:v>
                </c:pt>
                <c:pt idx="23">
                  <c:v>50120</c:v>
                </c:pt>
                <c:pt idx="24">
                  <c:v>47430</c:v>
                </c:pt>
                <c:pt idx="25">
                  <c:v>47508</c:v>
                </c:pt>
                <c:pt idx="26">
                  <c:v>48870</c:v>
                </c:pt>
                <c:pt idx="27">
                  <c:v>47441</c:v>
                </c:pt>
                <c:pt idx="28">
                  <c:v>50115</c:v>
                </c:pt>
                <c:pt idx="29">
                  <c:v>47560</c:v>
                </c:pt>
                <c:pt idx="30">
                  <c:v>47560</c:v>
                </c:pt>
                <c:pt idx="31">
                  <c:v>47555</c:v>
                </c:pt>
                <c:pt idx="32">
                  <c:v>49375</c:v>
                </c:pt>
                <c:pt idx="33">
                  <c:v>49446</c:v>
                </c:pt>
                <c:pt idx="34">
                  <c:v>47539</c:v>
                </c:pt>
                <c:pt idx="35">
                  <c:v>50154</c:v>
                </c:pt>
                <c:pt idx="36">
                  <c:v>47404</c:v>
                </c:pt>
                <c:pt idx="37">
                  <c:v>50213</c:v>
                </c:pt>
                <c:pt idx="38">
                  <c:v>47355</c:v>
                </c:pt>
                <c:pt idx="39">
                  <c:v>50086</c:v>
                </c:pt>
                <c:pt idx="40">
                  <c:v>47421</c:v>
                </c:pt>
                <c:pt idx="41">
                  <c:v>47325</c:v>
                </c:pt>
                <c:pt idx="42">
                  <c:v>50032</c:v>
                </c:pt>
                <c:pt idx="43">
                  <c:v>47501</c:v>
                </c:pt>
                <c:pt idx="44">
                  <c:v>51343</c:v>
                </c:pt>
                <c:pt idx="45">
                  <c:v>47450</c:v>
                </c:pt>
                <c:pt idx="46">
                  <c:v>50302</c:v>
                </c:pt>
                <c:pt idx="47">
                  <c:v>47454</c:v>
                </c:pt>
                <c:pt idx="48">
                  <c:v>47615</c:v>
                </c:pt>
                <c:pt idx="49">
                  <c:v>50799</c:v>
                </c:pt>
              </c:numCache>
            </c:numRef>
          </c:val>
        </c:ser>
        <c:ser>
          <c:idx val="1"/>
          <c:order val="1"/>
          <c:tx>
            <c:strRef>
              <c:f>'Test T pareado'!$I$2</c:f>
              <c:strCache>
                <c:ptCount val="1"/>
                <c:pt idx="0">
                  <c:v>Ref</c:v>
                </c:pt>
              </c:strCache>
            </c:strRef>
          </c:tx>
          <c:marker>
            <c:symbol val="none"/>
          </c:marker>
          <c:val>
            <c:numRef>
              <c:f>'Test T pareado'!$I$3:$I$52</c:f>
              <c:numCache>
                <c:formatCode>General</c:formatCode>
                <c:ptCount val="50"/>
                <c:pt idx="0">
                  <c:v>8100</c:v>
                </c:pt>
                <c:pt idx="1">
                  <c:v>7315</c:v>
                </c:pt>
                <c:pt idx="2">
                  <c:v>7290</c:v>
                </c:pt>
                <c:pt idx="3">
                  <c:v>7180</c:v>
                </c:pt>
                <c:pt idx="4">
                  <c:v>7158</c:v>
                </c:pt>
                <c:pt idx="5">
                  <c:v>7217</c:v>
                </c:pt>
                <c:pt idx="6">
                  <c:v>7232</c:v>
                </c:pt>
                <c:pt idx="7">
                  <c:v>7270</c:v>
                </c:pt>
                <c:pt idx="8">
                  <c:v>7257</c:v>
                </c:pt>
                <c:pt idx="9">
                  <c:v>7193</c:v>
                </c:pt>
                <c:pt idx="10">
                  <c:v>7199</c:v>
                </c:pt>
                <c:pt idx="11">
                  <c:v>7194</c:v>
                </c:pt>
                <c:pt idx="12">
                  <c:v>7177</c:v>
                </c:pt>
                <c:pt idx="13">
                  <c:v>7199</c:v>
                </c:pt>
                <c:pt idx="14">
                  <c:v>7189</c:v>
                </c:pt>
                <c:pt idx="15">
                  <c:v>7199</c:v>
                </c:pt>
                <c:pt idx="16">
                  <c:v>7183</c:v>
                </c:pt>
                <c:pt idx="17">
                  <c:v>7182</c:v>
                </c:pt>
                <c:pt idx="18">
                  <c:v>7188</c:v>
                </c:pt>
                <c:pt idx="19">
                  <c:v>7728</c:v>
                </c:pt>
                <c:pt idx="20">
                  <c:v>7195</c:v>
                </c:pt>
                <c:pt idx="21">
                  <c:v>7200</c:v>
                </c:pt>
                <c:pt idx="22">
                  <c:v>7268</c:v>
                </c:pt>
                <c:pt idx="23">
                  <c:v>9471</c:v>
                </c:pt>
                <c:pt idx="24">
                  <c:v>7232</c:v>
                </c:pt>
                <c:pt idx="25">
                  <c:v>7203</c:v>
                </c:pt>
                <c:pt idx="26">
                  <c:v>8431</c:v>
                </c:pt>
                <c:pt idx="27">
                  <c:v>7178</c:v>
                </c:pt>
                <c:pt idx="28">
                  <c:v>7182</c:v>
                </c:pt>
                <c:pt idx="29">
                  <c:v>7200</c:v>
                </c:pt>
                <c:pt idx="30">
                  <c:v>7192</c:v>
                </c:pt>
                <c:pt idx="31">
                  <c:v>7190</c:v>
                </c:pt>
                <c:pt idx="32">
                  <c:v>7173</c:v>
                </c:pt>
                <c:pt idx="33">
                  <c:v>7797</c:v>
                </c:pt>
                <c:pt idx="34">
                  <c:v>7248</c:v>
                </c:pt>
                <c:pt idx="35">
                  <c:v>7187</c:v>
                </c:pt>
                <c:pt idx="36">
                  <c:v>7210</c:v>
                </c:pt>
                <c:pt idx="37">
                  <c:v>7313</c:v>
                </c:pt>
                <c:pt idx="38">
                  <c:v>7224</c:v>
                </c:pt>
                <c:pt idx="39">
                  <c:v>7157</c:v>
                </c:pt>
                <c:pt idx="40">
                  <c:v>7149</c:v>
                </c:pt>
                <c:pt idx="41">
                  <c:v>7166</c:v>
                </c:pt>
                <c:pt idx="42">
                  <c:v>7189</c:v>
                </c:pt>
                <c:pt idx="43">
                  <c:v>7194</c:v>
                </c:pt>
                <c:pt idx="44">
                  <c:v>7187</c:v>
                </c:pt>
                <c:pt idx="45">
                  <c:v>7165</c:v>
                </c:pt>
                <c:pt idx="46">
                  <c:v>7196</c:v>
                </c:pt>
                <c:pt idx="47">
                  <c:v>7186</c:v>
                </c:pt>
                <c:pt idx="48">
                  <c:v>7189</c:v>
                </c:pt>
                <c:pt idx="49">
                  <c:v>7173</c:v>
                </c:pt>
              </c:numCache>
            </c:numRef>
          </c:val>
        </c:ser>
        <c:marker val="1"/>
        <c:axId val="66767872"/>
        <c:axId val="66777856"/>
      </c:lineChart>
      <c:catAx>
        <c:axId val="66767872"/>
        <c:scaling>
          <c:orientation val="minMax"/>
        </c:scaling>
        <c:axPos val="b"/>
        <c:majorTickMark val="none"/>
        <c:tickLblPos val="nextTo"/>
        <c:crossAx val="66777856"/>
        <c:crosses val="autoZero"/>
        <c:auto val="1"/>
        <c:lblAlgn val="ctr"/>
        <c:lblOffset val="100"/>
      </c:catAx>
      <c:valAx>
        <c:axId val="667778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767872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372717</xdr:colOff>
      <xdr:row>2</xdr:row>
      <xdr:rowOff>107673</xdr:rowOff>
    </xdr:from>
    <xdr:to>
      <xdr:col>14</xdr:col>
      <xdr:colOff>41413</xdr:colOff>
      <xdr:row>16</xdr:row>
      <xdr:rowOff>173934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331303</xdr:colOff>
      <xdr:row>15</xdr:row>
      <xdr:rowOff>74542</xdr:rowOff>
    </xdr:from>
    <xdr:to>
      <xdr:col>13</xdr:col>
      <xdr:colOff>612912</xdr:colOff>
      <xdr:row>29</xdr:row>
      <xdr:rowOff>140804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173935</xdr:rowOff>
    </xdr:from>
    <xdr:to>
      <xdr:col>6</xdr:col>
      <xdr:colOff>256761</xdr:colOff>
      <xdr:row>16</xdr:row>
      <xdr:rowOff>41413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6</xdr:row>
      <xdr:rowOff>107674</xdr:rowOff>
    </xdr:from>
    <xdr:to>
      <xdr:col>13</xdr:col>
      <xdr:colOff>265044</xdr:colOff>
      <xdr:row>24</xdr:row>
      <xdr:rowOff>132521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381001</xdr:colOff>
      <xdr:row>0</xdr:row>
      <xdr:rowOff>107675</xdr:rowOff>
    </xdr:from>
    <xdr:to>
      <xdr:col>16</xdr:col>
      <xdr:colOff>82475</xdr:colOff>
      <xdr:row>20</xdr:row>
      <xdr:rowOff>33130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455543</xdr:colOff>
      <xdr:row>0</xdr:row>
      <xdr:rowOff>165652</xdr:rowOff>
    </xdr:from>
    <xdr:to>
      <xdr:col>13</xdr:col>
      <xdr:colOff>331304</xdr:colOff>
      <xdr:row>15</xdr:row>
      <xdr:rowOff>49696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438978</xdr:colOff>
      <xdr:row>8</xdr:row>
      <xdr:rowOff>165651</xdr:rowOff>
    </xdr:from>
    <xdr:to>
      <xdr:col>13</xdr:col>
      <xdr:colOff>314739</xdr:colOff>
      <xdr:row>23</xdr:row>
      <xdr:rowOff>49695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488674</xdr:colOff>
      <xdr:row>19</xdr:row>
      <xdr:rowOff>8282</xdr:rowOff>
    </xdr:from>
    <xdr:to>
      <xdr:col>13</xdr:col>
      <xdr:colOff>364435</xdr:colOff>
      <xdr:row>33</xdr:row>
      <xdr:rowOff>82826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zoomScale="115" zoomScaleNormal="115" workbookViewId="0">
      <selection activeCell="C12" sqref="C12"/>
    </sheetView>
  </sheetViews>
  <sheetFormatPr defaultRowHeight="15"/>
  <cols>
    <col min="1" max="1" width="3.7109375" customWidth="1"/>
    <col min="2" max="2" width="10.42578125" customWidth="1"/>
    <col min="3" max="3" width="13.140625" customWidth="1"/>
    <col min="4" max="4" width="12.85546875" customWidth="1"/>
    <col min="5" max="5" width="12.7109375" customWidth="1"/>
    <col min="6" max="6" width="11.85546875" customWidth="1"/>
  </cols>
  <sheetData>
    <row r="1" spans="1:6">
      <c r="C1" s="45" t="s">
        <v>1</v>
      </c>
      <c r="D1" s="46"/>
      <c r="E1" s="47" t="s">
        <v>2</v>
      </c>
      <c r="F1" s="48"/>
    </row>
    <row r="2" spans="1:6" ht="29.25" customHeight="1">
      <c r="A2" s="1" t="s">
        <v>0</v>
      </c>
      <c r="B2" s="2" t="s">
        <v>4</v>
      </c>
      <c r="C2" s="5" t="s">
        <v>3</v>
      </c>
      <c r="D2" s="6" t="s">
        <v>5</v>
      </c>
      <c r="E2" s="5" t="s">
        <v>3</v>
      </c>
      <c r="F2" s="6" t="s">
        <v>5</v>
      </c>
    </row>
    <row r="3" spans="1:6">
      <c r="A3" s="42">
        <v>1000</v>
      </c>
      <c r="B3" s="3">
        <v>25</v>
      </c>
      <c r="C3" s="7">
        <v>2654</v>
      </c>
      <c r="D3" s="8"/>
      <c r="E3" s="7">
        <v>2214</v>
      </c>
      <c r="F3" s="8"/>
    </row>
    <row r="4" spans="1:6">
      <c r="A4" s="43"/>
      <c r="B4" s="4">
        <v>50</v>
      </c>
      <c r="C4" s="9">
        <v>4262</v>
      </c>
      <c r="D4" s="10"/>
      <c r="E4" s="9">
        <v>5216</v>
      </c>
      <c r="F4" s="10"/>
    </row>
    <row r="5" spans="1:6">
      <c r="A5" s="43"/>
      <c r="B5" s="3">
        <v>100</v>
      </c>
      <c r="C5" s="7">
        <v>11815</v>
      </c>
      <c r="D5" s="8"/>
      <c r="E5" s="7">
        <v>62051</v>
      </c>
      <c r="F5" s="8"/>
    </row>
    <row r="6" spans="1:6">
      <c r="A6" s="43"/>
      <c r="B6" s="4">
        <v>200</v>
      </c>
      <c r="C6" s="9">
        <v>57099</v>
      </c>
      <c r="D6" s="10"/>
      <c r="E6" s="9">
        <v>649582</v>
      </c>
      <c r="F6" s="10"/>
    </row>
    <row r="7" spans="1:6">
      <c r="A7" s="43"/>
      <c r="B7" s="3">
        <v>500</v>
      </c>
      <c r="C7" s="7">
        <v>962940</v>
      </c>
      <c r="D7" s="8"/>
      <c r="E7" s="7">
        <v>16442073</v>
      </c>
      <c r="F7" s="8"/>
    </row>
    <row r="8" spans="1:6" ht="15.75" thickBot="1">
      <c r="A8" s="44"/>
      <c r="B8" s="4">
        <v>1000</v>
      </c>
      <c r="C8" s="11"/>
      <c r="D8" s="12"/>
      <c r="E8" s="11"/>
      <c r="F8" s="12"/>
    </row>
    <row r="10" spans="1:6" ht="15.75" thickBot="1"/>
    <row r="11" spans="1:6">
      <c r="C11" s="45" t="s">
        <v>1</v>
      </c>
      <c r="D11" s="46"/>
      <c r="E11" s="47" t="s">
        <v>2</v>
      </c>
      <c r="F11" s="48"/>
    </row>
    <row r="12" spans="1:6" ht="30">
      <c r="A12" s="1" t="s">
        <v>0</v>
      </c>
      <c r="B12" s="2" t="s">
        <v>4</v>
      </c>
      <c r="C12" s="5" t="s">
        <v>3</v>
      </c>
      <c r="D12" s="6" t="s">
        <v>5</v>
      </c>
      <c r="E12" s="5" t="s">
        <v>3</v>
      </c>
      <c r="F12" s="6" t="s">
        <v>5</v>
      </c>
    </row>
    <row r="13" spans="1:6">
      <c r="A13" s="42">
        <v>1000</v>
      </c>
      <c r="B13" s="3">
        <v>25</v>
      </c>
      <c r="C13" s="7">
        <f>LOG10(C3)</f>
        <v>3.4239009185284166</v>
      </c>
      <c r="D13" s="8"/>
      <c r="E13" s="7">
        <f>LOG10(E3)</f>
        <v>3.3451776165427041</v>
      </c>
      <c r="F13" s="8"/>
    </row>
    <row r="14" spans="1:6">
      <c r="A14" s="43"/>
      <c r="B14" s="4">
        <v>50</v>
      </c>
      <c r="C14" s="7">
        <f t="shared" ref="C14:C17" si="0">LOG10(C4)</f>
        <v>3.6296134453781832</v>
      </c>
      <c r="D14" s="10"/>
      <c r="E14" s="7">
        <f t="shared" ref="E14:E17" si="1">LOG10(E4)</f>
        <v>3.7173375827238639</v>
      </c>
      <c r="F14" s="10"/>
    </row>
    <row r="15" spans="1:6">
      <c r="A15" s="43"/>
      <c r="B15" s="3">
        <v>100</v>
      </c>
      <c r="C15" s="7">
        <f t="shared" si="0"/>
        <v>4.0724337259683878</v>
      </c>
      <c r="D15" s="8"/>
      <c r="E15" s="7">
        <f t="shared" si="1"/>
        <v>4.792748784883619</v>
      </c>
      <c r="F15" s="8"/>
    </row>
    <row r="16" spans="1:6">
      <c r="A16" s="43"/>
      <c r="B16" s="4">
        <v>200</v>
      </c>
      <c r="C16" s="7">
        <f t="shared" si="0"/>
        <v>4.7566285023214192</v>
      </c>
      <c r="D16" s="10"/>
      <c r="E16" s="7">
        <f t="shared" si="1"/>
        <v>5.8126339820444146</v>
      </c>
      <c r="F16" s="10"/>
    </row>
    <row r="17" spans="1:6">
      <c r="A17" s="43"/>
      <c r="B17" s="3">
        <v>500</v>
      </c>
      <c r="C17" s="7">
        <f t="shared" si="0"/>
        <v>5.9835992274353202</v>
      </c>
      <c r="D17" s="8"/>
      <c r="E17" s="7">
        <f t="shared" si="1"/>
        <v>7.215956572066843</v>
      </c>
      <c r="F17" s="8"/>
    </row>
    <row r="18" spans="1:6" ht="15.75" thickBot="1">
      <c r="A18" s="44"/>
      <c r="B18" s="4">
        <v>1000</v>
      </c>
      <c r="C18" s="11"/>
      <c r="D18" s="12"/>
      <c r="E18" s="11"/>
      <c r="F18" s="12"/>
    </row>
  </sheetData>
  <mergeCells count="6">
    <mergeCell ref="A13:A18"/>
    <mergeCell ref="C1:D1"/>
    <mergeCell ref="E1:F1"/>
    <mergeCell ref="A3:A8"/>
    <mergeCell ref="C11:D11"/>
    <mergeCell ref="E11:F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topLeftCell="A5" zoomScale="115" zoomScaleNormal="115" workbookViewId="0">
      <selection activeCell="D21" sqref="D21"/>
    </sheetView>
  </sheetViews>
  <sheetFormatPr defaultRowHeight="15"/>
  <cols>
    <col min="1" max="1" width="3.7109375" customWidth="1"/>
    <col min="2" max="2" width="10.42578125" customWidth="1"/>
    <col min="3" max="3" width="13.140625" customWidth="1"/>
    <col min="4" max="4" width="12.85546875" customWidth="1"/>
    <col min="5" max="5" width="12.7109375" customWidth="1"/>
    <col min="6" max="6" width="11.85546875" customWidth="1"/>
  </cols>
  <sheetData>
    <row r="1" spans="1:7">
      <c r="C1" s="45" t="s">
        <v>1</v>
      </c>
      <c r="D1" s="46"/>
      <c r="E1" s="47" t="s">
        <v>2</v>
      </c>
      <c r="F1" s="48"/>
    </row>
    <row r="2" spans="1:7" ht="29.25" customHeight="1">
      <c r="A2" s="1" t="s">
        <v>0</v>
      </c>
      <c r="B2" s="2" t="s">
        <v>4</v>
      </c>
      <c r="C2" s="5" t="s">
        <v>7</v>
      </c>
      <c r="D2" s="15" t="s">
        <v>6</v>
      </c>
      <c r="E2" s="5" t="s">
        <v>7</v>
      </c>
      <c r="F2" s="15" t="s">
        <v>6</v>
      </c>
    </row>
    <row r="3" spans="1:7">
      <c r="A3" s="42">
        <v>1000</v>
      </c>
      <c r="B3" s="3">
        <v>25</v>
      </c>
      <c r="C3" s="7">
        <v>2654</v>
      </c>
      <c r="D3" s="16">
        <f>C3/G3</f>
        <v>2.6539999999999999</v>
      </c>
      <c r="E3" s="7">
        <v>2214</v>
      </c>
      <c r="F3" s="16">
        <f>E3/G3</f>
        <v>2.214</v>
      </c>
      <c r="G3" s="13">
        <v>1000</v>
      </c>
    </row>
    <row r="4" spans="1:7">
      <c r="A4" s="43"/>
      <c r="B4" s="4">
        <v>50</v>
      </c>
      <c r="C4" s="9">
        <v>4262</v>
      </c>
      <c r="D4" s="16">
        <f t="shared" ref="D4:D7" si="0">C4/G4</f>
        <v>4.2619999999999996</v>
      </c>
      <c r="E4" s="9">
        <v>5216</v>
      </c>
      <c r="F4" s="16">
        <f t="shared" ref="F4:F7" si="1">E4/G4</f>
        <v>5.2160000000000002</v>
      </c>
      <c r="G4" s="13">
        <v>1000</v>
      </c>
    </row>
    <row r="5" spans="1:7">
      <c r="A5" s="43"/>
      <c r="B5" s="3">
        <v>100</v>
      </c>
      <c r="C5" s="7">
        <v>11815</v>
      </c>
      <c r="D5" s="16">
        <f t="shared" si="0"/>
        <v>11.815</v>
      </c>
      <c r="E5" s="7">
        <v>62051</v>
      </c>
      <c r="F5" s="16">
        <f t="shared" si="1"/>
        <v>62.051000000000002</v>
      </c>
      <c r="G5" s="13">
        <v>1000</v>
      </c>
    </row>
    <row r="6" spans="1:7">
      <c r="A6" s="43"/>
      <c r="B6" s="4">
        <v>200</v>
      </c>
      <c r="C6" s="9">
        <v>57099</v>
      </c>
      <c r="D6" s="16">
        <f t="shared" si="0"/>
        <v>57.098999999999997</v>
      </c>
      <c r="E6" s="9">
        <v>649582</v>
      </c>
      <c r="F6" s="16">
        <f t="shared" si="1"/>
        <v>649.58199999999999</v>
      </c>
      <c r="G6" s="13">
        <v>1000</v>
      </c>
    </row>
    <row r="7" spans="1:7">
      <c r="A7" s="43"/>
      <c r="B7" s="3">
        <v>500</v>
      </c>
      <c r="C7" s="7">
        <v>962940</v>
      </c>
      <c r="D7" s="16">
        <f t="shared" si="0"/>
        <v>962.94</v>
      </c>
      <c r="E7" s="7">
        <v>16442073</v>
      </c>
      <c r="F7" s="16">
        <f t="shared" si="1"/>
        <v>16442.073</v>
      </c>
      <c r="G7" s="13">
        <v>1000</v>
      </c>
    </row>
    <row r="8" spans="1:7" ht="15.75" thickBot="1">
      <c r="A8" s="44"/>
      <c r="B8" s="17" t="s">
        <v>11</v>
      </c>
      <c r="C8" s="18"/>
      <c r="D8" s="19">
        <f>AVERAGE(D3:D7)</f>
        <v>207.75399999999999</v>
      </c>
      <c r="E8" s="18"/>
      <c r="F8" s="19">
        <f>AVERAGE(F3:F7)</f>
        <v>3432.2271999999998</v>
      </c>
    </row>
    <row r="9" spans="1:7">
      <c r="E9">
        <f>F8-D8</f>
        <v>3224.4731999999999</v>
      </c>
      <c r="F9" s="14"/>
    </row>
    <row r="10" spans="1:7">
      <c r="F10" s="13"/>
    </row>
    <row r="11" spans="1:7">
      <c r="F11" s="13"/>
    </row>
    <row r="12" spans="1:7">
      <c r="F12" s="13"/>
    </row>
    <row r="13" spans="1:7">
      <c r="F13" s="13"/>
    </row>
    <row r="14" spans="1:7">
      <c r="F14" s="13"/>
    </row>
    <row r="15" spans="1:7">
      <c r="F15" s="13"/>
    </row>
    <row r="16" spans="1:7">
      <c r="F16" s="13"/>
    </row>
    <row r="17" spans="1:6">
      <c r="F17" s="13"/>
    </row>
    <row r="18" spans="1:6" ht="15.75" thickBot="1"/>
    <row r="19" spans="1:6">
      <c r="C19" s="45" t="s">
        <v>1</v>
      </c>
      <c r="D19" s="46"/>
      <c r="E19" s="47" t="s">
        <v>2</v>
      </c>
      <c r="F19" s="48"/>
    </row>
    <row r="20" spans="1:6" ht="30">
      <c r="A20" s="1" t="s">
        <v>0</v>
      </c>
      <c r="B20" s="2" t="s">
        <v>4</v>
      </c>
      <c r="C20" s="5" t="s">
        <v>10</v>
      </c>
      <c r="D20" s="5" t="s">
        <v>10</v>
      </c>
      <c r="E20" s="5" t="s">
        <v>8</v>
      </c>
      <c r="F20" s="5" t="s">
        <v>9</v>
      </c>
    </row>
    <row r="21" spans="1:6">
      <c r="A21" s="42">
        <v>1000</v>
      </c>
      <c r="B21" s="3">
        <v>25</v>
      </c>
      <c r="C21" s="7">
        <f>LOG10(C3)</f>
        <v>3.4239009185284166</v>
      </c>
      <c r="D21" s="8">
        <f>LOG10(D3)</f>
        <v>0.42390091852841671</v>
      </c>
      <c r="E21" s="7">
        <f>LOG10(E3)</f>
        <v>3.3451776165427041</v>
      </c>
      <c r="F21" s="8">
        <f>LOG10(F3)</f>
        <v>0.34517761654270401</v>
      </c>
    </row>
    <row r="22" spans="1:6">
      <c r="A22" s="43"/>
      <c r="B22" s="4">
        <v>50</v>
      </c>
      <c r="C22" s="7">
        <f t="shared" ref="C22:D25" si="2">LOG10(C4)</f>
        <v>3.6296134453781832</v>
      </c>
      <c r="D22" s="8">
        <f t="shared" si="2"/>
        <v>0.62961344537818309</v>
      </c>
      <c r="E22" s="7">
        <f t="shared" ref="E22:F25" si="3">LOG10(E4)</f>
        <v>3.7173375827238639</v>
      </c>
      <c r="F22" s="8">
        <f t="shared" si="3"/>
        <v>0.71733758272386383</v>
      </c>
    </row>
    <row r="23" spans="1:6">
      <c r="A23" s="43"/>
      <c r="B23" s="3">
        <v>100</v>
      </c>
      <c r="C23" s="7">
        <f t="shared" si="2"/>
        <v>4.0724337259683878</v>
      </c>
      <c r="D23" s="8">
        <f t="shared" si="2"/>
        <v>1.0724337259683878</v>
      </c>
      <c r="E23" s="7">
        <f t="shared" si="3"/>
        <v>4.792748784883619</v>
      </c>
      <c r="F23" s="8">
        <f t="shared" si="3"/>
        <v>1.7927487848836188</v>
      </c>
    </row>
    <row r="24" spans="1:6">
      <c r="A24" s="43"/>
      <c r="B24" s="4">
        <v>200</v>
      </c>
      <c r="C24" s="7">
        <f t="shared" si="2"/>
        <v>4.7566285023214192</v>
      </c>
      <c r="D24" s="8">
        <f t="shared" si="2"/>
        <v>1.7566285023214194</v>
      </c>
      <c r="E24" s="7">
        <f t="shared" si="3"/>
        <v>5.8126339820444146</v>
      </c>
      <c r="F24" s="8">
        <f t="shared" si="3"/>
        <v>2.8126339820444142</v>
      </c>
    </row>
    <row r="25" spans="1:6">
      <c r="A25" s="43"/>
      <c r="B25" s="3">
        <v>500</v>
      </c>
      <c r="C25" s="7">
        <f t="shared" si="2"/>
        <v>5.9835992274353202</v>
      </c>
      <c r="D25" s="8">
        <f t="shared" si="2"/>
        <v>2.9835992274353202</v>
      </c>
      <c r="E25" s="7">
        <f t="shared" si="3"/>
        <v>7.215956572066843</v>
      </c>
      <c r="F25" s="8">
        <f t="shared" si="3"/>
        <v>4.215956572066843</v>
      </c>
    </row>
    <row r="26" spans="1:6" ht="15.75" thickBot="1">
      <c r="A26" s="44"/>
      <c r="B26" s="4">
        <v>1000</v>
      </c>
      <c r="C26" s="11"/>
      <c r="D26" s="12"/>
      <c r="E26" s="11"/>
      <c r="F26" s="12"/>
    </row>
  </sheetData>
  <mergeCells count="6">
    <mergeCell ref="A21:A26"/>
    <mergeCell ref="C1:D1"/>
    <mergeCell ref="E1:F1"/>
    <mergeCell ref="A3:A8"/>
    <mergeCell ref="C19:D19"/>
    <mergeCell ref="E19:F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A10" zoomScale="115" zoomScaleNormal="115" workbookViewId="0">
      <selection activeCell="P10" sqref="P10"/>
    </sheetView>
  </sheetViews>
  <sheetFormatPr defaultRowHeight="15"/>
  <cols>
    <col min="1" max="1" width="3.7109375" style="29" customWidth="1"/>
    <col min="2" max="2" width="8.42578125" customWidth="1"/>
    <col min="3" max="3" width="8" customWidth="1"/>
    <col min="4" max="4" width="9.42578125" customWidth="1"/>
    <col min="5" max="5" width="8" customWidth="1"/>
    <col min="6" max="6" width="7.85546875" customWidth="1"/>
    <col min="7" max="7" width="8.7109375" customWidth="1"/>
    <col min="9" max="9" width="8" customWidth="1"/>
  </cols>
  <sheetData>
    <row r="1" spans="1:10">
      <c r="A1" s="31"/>
      <c r="B1" s="49">
        <v>25</v>
      </c>
      <c r="C1" s="49"/>
      <c r="D1" s="49"/>
      <c r="E1" s="49">
        <v>50</v>
      </c>
      <c r="F1" s="49"/>
      <c r="G1" s="49"/>
      <c r="H1" s="49">
        <v>100</v>
      </c>
      <c r="I1" s="49"/>
      <c r="J1" s="49"/>
    </row>
    <row r="2" spans="1:10">
      <c r="A2" s="32" t="s">
        <v>12</v>
      </c>
      <c r="B2" s="22" t="s">
        <v>2</v>
      </c>
      <c r="C2" s="22" t="s">
        <v>13</v>
      </c>
      <c r="D2" s="25" t="s">
        <v>14</v>
      </c>
      <c r="E2" s="22" t="s">
        <v>2</v>
      </c>
      <c r="F2" s="22" t="s">
        <v>13</v>
      </c>
      <c r="G2" s="22" t="s">
        <v>14</v>
      </c>
      <c r="H2" s="22" t="s">
        <v>2</v>
      </c>
      <c r="I2" s="22" t="s">
        <v>13</v>
      </c>
      <c r="J2" s="22" t="s">
        <v>14</v>
      </c>
    </row>
    <row r="3" spans="1:10">
      <c r="A3" s="32">
        <v>1</v>
      </c>
      <c r="B3" s="26">
        <v>750</v>
      </c>
      <c r="C3" s="26">
        <v>1526</v>
      </c>
      <c r="D3" s="27">
        <f>B3-C3</f>
        <v>-776</v>
      </c>
      <c r="E3" s="24">
        <v>4410</v>
      </c>
      <c r="F3" s="24">
        <v>2401</v>
      </c>
      <c r="G3" s="21">
        <f>E3-F3</f>
        <v>2009</v>
      </c>
      <c r="H3" s="26">
        <v>50568</v>
      </c>
      <c r="I3" s="26">
        <v>8100</v>
      </c>
      <c r="J3" s="27">
        <f>H3-I3</f>
        <v>42468</v>
      </c>
    </row>
    <row r="4" spans="1:10">
      <c r="A4" s="33">
        <v>2</v>
      </c>
      <c r="B4" s="28">
        <v>614</v>
      </c>
      <c r="C4" s="27">
        <v>355</v>
      </c>
      <c r="D4" s="27">
        <f t="shared" ref="D4:D52" si="0">B4-C4</f>
        <v>259</v>
      </c>
      <c r="E4" s="21">
        <v>4321</v>
      </c>
      <c r="F4" s="21">
        <v>1296</v>
      </c>
      <c r="G4" s="21">
        <f t="shared" ref="G4:G52" si="1">E4-F4</f>
        <v>3025</v>
      </c>
      <c r="H4" s="27">
        <v>51206</v>
      </c>
      <c r="I4" s="27">
        <v>7315</v>
      </c>
      <c r="J4" s="27">
        <f t="shared" ref="J4:J52" si="2">H4-I4</f>
        <v>43891</v>
      </c>
    </row>
    <row r="5" spans="1:10">
      <c r="A5" s="34">
        <v>3</v>
      </c>
      <c r="B5" s="27">
        <v>504</v>
      </c>
      <c r="C5" s="27">
        <v>314</v>
      </c>
      <c r="D5" s="27">
        <f t="shared" si="0"/>
        <v>190</v>
      </c>
      <c r="E5" s="21">
        <v>4384</v>
      </c>
      <c r="F5" s="21">
        <v>1234</v>
      </c>
      <c r="G5" s="21">
        <f t="shared" si="1"/>
        <v>3150</v>
      </c>
      <c r="H5" s="27">
        <v>50248</v>
      </c>
      <c r="I5" s="27">
        <v>7290</v>
      </c>
      <c r="J5" s="27">
        <f t="shared" si="2"/>
        <v>42958</v>
      </c>
    </row>
    <row r="6" spans="1:10">
      <c r="A6" s="34">
        <v>4</v>
      </c>
      <c r="B6" s="27">
        <v>494</v>
      </c>
      <c r="C6" s="27">
        <v>300</v>
      </c>
      <c r="D6" s="27">
        <f t="shared" si="0"/>
        <v>194</v>
      </c>
      <c r="E6" s="21">
        <v>4226</v>
      </c>
      <c r="F6" s="21">
        <v>1228</v>
      </c>
      <c r="G6" s="21">
        <f t="shared" si="1"/>
        <v>2998</v>
      </c>
      <c r="H6" s="27">
        <v>47417</v>
      </c>
      <c r="I6" s="27">
        <v>7180</v>
      </c>
      <c r="J6" s="27">
        <f t="shared" si="2"/>
        <v>40237</v>
      </c>
    </row>
    <row r="7" spans="1:10">
      <c r="A7" s="32">
        <v>5</v>
      </c>
      <c r="B7" s="27">
        <v>516</v>
      </c>
      <c r="C7" s="27">
        <v>299</v>
      </c>
      <c r="D7" s="27">
        <f t="shared" si="0"/>
        <v>217</v>
      </c>
      <c r="E7" s="21">
        <v>4304</v>
      </c>
      <c r="F7" s="21">
        <v>1193</v>
      </c>
      <c r="G7" s="21">
        <f t="shared" si="1"/>
        <v>3111</v>
      </c>
      <c r="H7" s="27">
        <v>47527</v>
      </c>
      <c r="I7" s="27">
        <v>7158</v>
      </c>
      <c r="J7" s="27">
        <f t="shared" si="2"/>
        <v>40369</v>
      </c>
    </row>
    <row r="8" spans="1:10">
      <c r="A8" s="33">
        <v>6</v>
      </c>
      <c r="B8" s="27">
        <v>488</v>
      </c>
      <c r="C8" s="27">
        <v>329</v>
      </c>
      <c r="D8" s="27">
        <f t="shared" si="0"/>
        <v>159</v>
      </c>
      <c r="E8" s="21">
        <v>4291</v>
      </c>
      <c r="F8" s="21">
        <v>1210</v>
      </c>
      <c r="G8" s="21">
        <f t="shared" si="1"/>
        <v>3081</v>
      </c>
      <c r="H8" s="27">
        <v>50227</v>
      </c>
      <c r="I8" s="27">
        <v>7217</v>
      </c>
      <c r="J8" s="27">
        <f t="shared" si="2"/>
        <v>43010</v>
      </c>
    </row>
    <row r="9" spans="1:10">
      <c r="A9" s="34">
        <v>7</v>
      </c>
      <c r="B9" s="27">
        <v>487</v>
      </c>
      <c r="C9" s="27">
        <v>282</v>
      </c>
      <c r="D9" s="27">
        <f t="shared" si="0"/>
        <v>205</v>
      </c>
      <c r="E9" s="21">
        <v>4292</v>
      </c>
      <c r="F9" s="21">
        <v>1199</v>
      </c>
      <c r="G9" s="21">
        <f t="shared" si="1"/>
        <v>3093</v>
      </c>
      <c r="H9" s="27">
        <v>47431</v>
      </c>
      <c r="I9" s="27">
        <v>7232</v>
      </c>
      <c r="J9" s="27">
        <f t="shared" si="2"/>
        <v>40199</v>
      </c>
    </row>
    <row r="10" spans="1:10">
      <c r="A10" s="34">
        <v>8</v>
      </c>
      <c r="B10" s="27">
        <v>494</v>
      </c>
      <c r="C10" s="27">
        <v>285</v>
      </c>
      <c r="D10" s="27">
        <f t="shared" si="0"/>
        <v>209</v>
      </c>
      <c r="E10" s="21">
        <v>4279</v>
      </c>
      <c r="F10" s="21">
        <v>1215</v>
      </c>
      <c r="G10" s="21">
        <f t="shared" si="1"/>
        <v>3064</v>
      </c>
      <c r="H10" s="27">
        <v>50161</v>
      </c>
      <c r="I10" s="27">
        <v>7270</v>
      </c>
      <c r="J10" s="27">
        <f t="shared" si="2"/>
        <v>42891</v>
      </c>
    </row>
    <row r="11" spans="1:10">
      <c r="A11" s="32">
        <v>9</v>
      </c>
      <c r="B11" s="27">
        <v>480</v>
      </c>
      <c r="C11" s="27">
        <v>279</v>
      </c>
      <c r="D11" s="27">
        <f t="shared" si="0"/>
        <v>201</v>
      </c>
      <c r="E11" s="21">
        <v>4297</v>
      </c>
      <c r="F11" s="21">
        <v>1184</v>
      </c>
      <c r="G11" s="21">
        <f t="shared" si="1"/>
        <v>3113</v>
      </c>
      <c r="H11" s="27">
        <v>47337</v>
      </c>
      <c r="I11" s="27">
        <v>7257</v>
      </c>
      <c r="J11" s="27">
        <f t="shared" si="2"/>
        <v>40080</v>
      </c>
    </row>
    <row r="12" spans="1:10">
      <c r="A12" s="33">
        <v>10</v>
      </c>
      <c r="B12" s="27">
        <v>493</v>
      </c>
      <c r="C12" s="27">
        <v>284</v>
      </c>
      <c r="D12" s="27">
        <f t="shared" si="0"/>
        <v>209</v>
      </c>
      <c r="E12" s="21">
        <v>5134</v>
      </c>
      <c r="F12" s="21">
        <v>1590</v>
      </c>
      <c r="G12" s="21">
        <f t="shared" si="1"/>
        <v>3544</v>
      </c>
      <c r="H12" s="27">
        <v>50146</v>
      </c>
      <c r="I12" s="27">
        <v>7193</v>
      </c>
      <c r="J12" s="27">
        <f t="shared" si="2"/>
        <v>42953</v>
      </c>
    </row>
    <row r="13" spans="1:10">
      <c r="A13" s="34">
        <v>11</v>
      </c>
      <c r="B13" s="27">
        <v>480</v>
      </c>
      <c r="C13" s="27">
        <v>289</v>
      </c>
      <c r="D13" s="27">
        <f t="shared" si="0"/>
        <v>191</v>
      </c>
      <c r="E13" s="21">
        <v>4441</v>
      </c>
      <c r="F13" s="21">
        <v>1549</v>
      </c>
      <c r="G13" s="21">
        <f t="shared" si="1"/>
        <v>2892</v>
      </c>
      <c r="H13" s="27">
        <v>47573</v>
      </c>
      <c r="I13" s="27">
        <v>7199</v>
      </c>
      <c r="J13" s="27">
        <f t="shared" si="2"/>
        <v>40374</v>
      </c>
    </row>
    <row r="14" spans="1:10">
      <c r="A14" s="34">
        <v>12</v>
      </c>
      <c r="B14" s="27">
        <v>483</v>
      </c>
      <c r="C14" s="27">
        <v>287</v>
      </c>
      <c r="D14" s="27">
        <f t="shared" si="0"/>
        <v>196</v>
      </c>
      <c r="E14" s="21">
        <v>4295</v>
      </c>
      <c r="F14" s="21">
        <v>1182</v>
      </c>
      <c r="G14" s="21">
        <f t="shared" si="1"/>
        <v>3113</v>
      </c>
      <c r="H14" s="27">
        <v>47406</v>
      </c>
      <c r="I14" s="27">
        <v>7194</v>
      </c>
      <c r="J14" s="27">
        <f t="shared" si="2"/>
        <v>40212</v>
      </c>
    </row>
    <row r="15" spans="1:10">
      <c r="A15" s="32">
        <v>13</v>
      </c>
      <c r="B15" s="27">
        <v>498</v>
      </c>
      <c r="C15" s="27">
        <v>290</v>
      </c>
      <c r="D15" s="27">
        <f t="shared" si="0"/>
        <v>208</v>
      </c>
      <c r="E15" s="21">
        <v>4311</v>
      </c>
      <c r="F15" s="21">
        <v>1181</v>
      </c>
      <c r="G15" s="21">
        <f t="shared" si="1"/>
        <v>3130</v>
      </c>
      <c r="H15" s="27">
        <v>51558</v>
      </c>
      <c r="I15" s="27">
        <v>7177</v>
      </c>
      <c r="J15" s="27">
        <f t="shared" si="2"/>
        <v>44381</v>
      </c>
    </row>
    <row r="16" spans="1:10">
      <c r="A16" s="33">
        <v>14</v>
      </c>
      <c r="B16" s="27">
        <v>484</v>
      </c>
      <c r="C16" s="27">
        <v>288</v>
      </c>
      <c r="D16" s="27">
        <f t="shared" si="0"/>
        <v>196</v>
      </c>
      <c r="E16" s="21">
        <v>4285</v>
      </c>
      <c r="F16" s="21">
        <v>1201</v>
      </c>
      <c r="G16" s="21">
        <f t="shared" si="1"/>
        <v>3084</v>
      </c>
      <c r="H16" s="27">
        <v>47578</v>
      </c>
      <c r="I16" s="27">
        <v>7199</v>
      </c>
      <c r="J16" s="27">
        <f t="shared" si="2"/>
        <v>40379</v>
      </c>
    </row>
    <row r="17" spans="1:10">
      <c r="A17" s="34">
        <v>15</v>
      </c>
      <c r="B17" s="27">
        <v>487</v>
      </c>
      <c r="C17" s="27">
        <v>288</v>
      </c>
      <c r="D17" s="27">
        <f t="shared" si="0"/>
        <v>199</v>
      </c>
      <c r="E17" s="21">
        <v>4312</v>
      </c>
      <c r="F17" s="21">
        <v>1187</v>
      </c>
      <c r="G17" s="21">
        <f t="shared" si="1"/>
        <v>3125</v>
      </c>
      <c r="H17" s="27">
        <v>49997</v>
      </c>
      <c r="I17" s="27">
        <v>7189</v>
      </c>
      <c r="J17" s="27">
        <f t="shared" si="2"/>
        <v>42808</v>
      </c>
    </row>
    <row r="18" spans="1:10">
      <c r="A18" s="34">
        <v>16</v>
      </c>
      <c r="B18" s="27">
        <v>493</v>
      </c>
      <c r="C18" s="27">
        <v>289</v>
      </c>
      <c r="D18" s="27">
        <f t="shared" si="0"/>
        <v>204</v>
      </c>
      <c r="E18" s="21">
        <v>4252</v>
      </c>
      <c r="F18" s="21">
        <v>1183</v>
      </c>
      <c r="G18" s="21">
        <f t="shared" si="1"/>
        <v>3069</v>
      </c>
      <c r="H18" s="27">
        <v>47484</v>
      </c>
      <c r="I18" s="27">
        <v>7199</v>
      </c>
      <c r="J18" s="27">
        <f t="shared" si="2"/>
        <v>40285</v>
      </c>
    </row>
    <row r="19" spans="1:10">
      <c r="A19" s="32">
        <v>17</v>
      </c>
      <c r="B19" s="27">
        <v>491</v>
      </c>
      <c r="C19" s="27">
        <v>286</v>
      </c>
      <c r="D19" s="27">
        <f t="shared" si="0"/>
        <v>205</v>
      </c>
      <c r="E19" s="21">
        <v>4245</v>
      </c>
      <c r="F19" s="21">
        <v>1188</v>
      </c>
      <c r="G19" s="21">
        <f t="shared" si="1"/>
        <v>3057</v>
      </c>
      <c r="H19" s="27">
        <v>50413</v>
      </c>
      <c r="I19" s="27">
        <v>7183</v>
      </c>
      <c r="J19" s="27">
        <f t="shared" si="2"/>
        <v>43230</v>
      </c>
    </row>
    <row r="20" spans="1:10">
      <c r="A20" s="33">
        <v>18</v>
      </c>
      <c r="B20" s="27">
        <v>485</v>
      </c>
      <c r="C20" s="27">
        <v>289</v>
      </c>
      <c r="D20" s="27">
        <f t="shared" si="0"/>
        <v>196</v>
      </c>
      <c r="E20" s="21">
        <v>4245</v>
      </c>
      <c r="F20" s="21">
        <v>1189</v>
      </c>
      <c r="G20" s="21">
        <f t="shared" si="1"/>
        <v>3056</v>
      </c>
      <c r="H20" s="27">
        <v>47445</v>
      </c>
      <c r="I20" s="27">
        <v>7182</v>
      </c>
      <c r="J20" s="27">
        <f t="shared" si="2"/>
        <v>40263</v>
      </c>
    </row>
    <row r="21" spans="1:10">
      <c r="A21" s="34">
        <v>19</v>
      </c>
      <c r="B21" s="27">
        <v>507</v>
      </c>
      <c r="C21" s="27">
        <v>287</v>
      </c>
      <c r="D21" s="27">
        <f t="shared" si="0"/>
        <v>220</v>
      </c>
      <c r="E21" s="21">
        <v>4249</v>
      </c>
      <c r="F21" s="21">
        <v>1190</v>
      </c>
      <c r="G21" s="21">
        <f t="shared" si="1"/>
        <v>3059</v>
      </c>
      <c r="H21" s="27">
        <v>47543</v>
      </c>
      <c r="I21" s="27">
        <v>7188</v>
      </c>
      <c r="J21" s="27">
        <f t="shared" si="2"/>
        <v>40355</v>
      </c>
    </row>
    <row r="22" spans="1:10">
      <c r="A22" s="34">
        <v>20</v>
      </c>
      <c r="B22" s="27">
        <v>506</v>
      </c>
      <c r="C22" s="27">
        <v>295</v>
      </c>
      <c r="D22" s="27">
        <f t="shared" si="0"/>
        <v>211</v>
      </c>
      <c r="E22" s="21">
        <v>4265</v>
      </c>
      <c r="F22" s="21">
        <v>1289</v>
      </c>
      <c r="G22" s="21">
        <f t="shared" si="1"/>
        <v>2976</v>
      </c>
      <c r="H22" s="27">
        <v>49676</v>
      </c>
      <c r="I22" s="27">
        <v>7728</v>
      </c>
      <c r="J22" s="27">
        <f t="shared" si="2"/>
        <v>41948</v>
      </c>
    </row>
    <row r="23" spans="1:10">
      <c r="A23" s="32">
        <v>21</v>
      </c>
      <c r="B23" s="27">
        <v>498</v>
      </c>
      <c r="C23" s="27">
        <v>312</v>
      </c>
      <c r="D23" s="27">
        <f t="shared" si="0"/>
        <v>186</v>
      </c>
      <c r="E23" s="21">
        <v>4255</v>
      </c>
      <c r="F23" s="21">
        <v>1176</v>
      </c>
      <c r="G23" s="21">
        <f t="shared" si="1"/>
        <v>3079</v>
      </c>
      <c r="H23" s="27">
        <v>47355</v>
      </c>
      <c r="I23" s="27">
        <v>7195</v>
      </c>
      <c r="J23" s="27">
        <f t="shared" si="2"/>
        <v>40160</v>
      </c>
    </row>
    <row r="24" spans="1:10">
      <c r="A24" s="33">
        <v>22</v>
      </c>
      <c r="B24" s="27">
        <v>490</v>
      </c>
      <c r="C24" s="27">
        <v>291</v>
      </c>
      <c r="D24" s="27">
        <f t="shared" si="0"/>
        <v>199</v>
      </c>
      <c r="E24" s="21">
        <v>4265</v>
      </c>
      <c r="F24" s="21">
        <v>1186</v>
      </c>
      <c r="G24" s="21">
        <f t="shared" si="1"/>
        <v>3079</v>
      </c>
      <c r="H24" s="27">
        <v>50085</v>
      </c>
      <c r="I24" s="27">
        <v>7200</v>
      </c>
      <c r="J24" s="27">
        <f t="shared" si="2"/>
        <v>42885</v>
      </c>
    </row>
    <row r="25" spans="1:10">
      <c r="A25" s="34">
        <v>23</v>
      </c>
      <c r="B25" s="27">
        <v>488</v>
      </c>
      <c r="C25" s="27">
        <v>293</v>
      </c>
      <c r="D25" s="27">
        <f t="shared" si="0"/>
        <v>195</v>
      </c>
      <c r="E25" s="21">
        <v>4259</v>
      </c>
      <c r="F25" s="21">
        <v>1182</v>
      </c>
      <c r="G25" s="21">
        <f t="shared" si="1"/>
        <v>3077</v>
      </c>
      <c r="H25" s="27">
        <v>47281</v>
      </c>
      <c r="I25" s="27">
        <v>7268</v>
      </c>
      <c r="J25" s="27">
        <f t="shared" si="2"/>
        <v>40013</v>
      </c>
    </row>
    <row r="26" spans="1:10">
      <c r="A26" s="34">
        <v>24</v>
      </c>
      <c r="B26" s="27">
        <v>503</v>
      </c>
      <c r="C26" s="27">
        <v>294</v>
      </c>
      <c r="D26" s="27">
        <f t="shared" si="0"/>
        <v>209</v>
      </c>
      <c r="E26" s="21">
        <v>4257</v>
      </c>
      <c r="F26" s="21">
        <v>1184</v>
      </c>
      <c r="G26" s="21">
        <f t="shared" si="1"/>
        <v>3073</v>
      </c>
      <c r="H26" s="27">
        <v>50120</v>
      </c>
      <c r="I26" s="27">
        <v>9471</v>
      </c>
      <c r="J26" s="27">
        <f t="shared" si="2"/>
        <v>40649</v>
      </c>
    </row>
    <row r="27" spans="1:10">
      <c r="A27" s="32">
        <v>25</v>
      </c>
      <c r="B27" s="27">
        <v>485</v>
      </c>
      <c r="C27" s="27">
        <v>295</v>
      </c>
      <c r="D27" s="27">
        <f t="shared" si="0"/>
        <v>190</v>
      </c>
      <c r="E27" s="21">
        <v>4262</v>
      </c>
      <c r="F27" s="21">
        <v>1214</v>
      </c>
      <c r="G27" s="21">
        <f t="shared" si="1"/>
        <v>3048</v>
      </c>
      <c r="H27" s="27">
        <v>47430</v>
      </c>
      <c r="I27" s="27">
        <v>7232</v>
      </c>
      <c r="J27" s="27">
        <f t="shared" si="2"/>
        <v>40198</v>
      </c>
    </row>
    <row r="28" spans="1:10">
      <c r="A28" s="33">
        <v>26</v>
      </c>
      <c r="B28" s="27">
        <v>627</v>
      </c>
      <c r="C28" s="27">
        <v>291</v>
      </c>
      <c r="D28" s="27">
        <f t="shared" si="0"/>
        <v>336</v>
      </c>
      <c r="E28" s="21">
        <v>4218</v>
      </c>
      <c r="F28" s="21">
        <v>1190</v>
      </c>
      <c r="G28" s="21">
        <f t="shared" si="1"/>
        <v>3028</v>
      </c>
      <c r="H28" s="27">
        <v>47508</v>
      </c>
      <c r="I28" s="27">
        <v>7203</v>
      </c>
      <c r="J28" s="27">
        <f t="shared" si="2"/>
        <v>40305</v>
      </c>
    </row>
    <row r="29" spans="1:10">
      <c r="A29" s="34">
        <v>27</v>
      </c>
      <c r="B29" s="27">
        <v>527</v>
      </c>
      <c r="C29" s="27">
        <v>436</v>
      </c>
      <c r="D29" s="27">
        <f t="shared" si="0"/>
        <v>91</v>
      </c>
      <c r="E29" s="21">
        <v>4255</v>
      </c>
      <c r="F29" s="21">
        <v>1183</v>
      </c>
      <c r="G29" s="21">
        <f t="shared" si="1"/>
        <v>3072</v>
      </c>
      <c r="H29" s="27">
        <v>48870</v>
      </c>
      <c r="I29" s="27">
        <v>8431</v>
      </c>
      <c r="J29" s="27">
        <f t="shared" si="2"/>
        <v>40439</v>
      </c>
    </row>
    <row r="30" spans="1:10">
      <c r="A30" s="34">
        <v>28</v>
      </c>
      <c r="B30" s="27">
        <v>504</v>
      </c>
      <c r="C30" s="27">
        <v>325</v>
      </c>
      <c r="D30" s="27">
        <f t="shared" si="0"/>
        <v>179</v>
      </c>
      <c r="E30" s="21">
        <v>4226</v>
      </c>
      <c r="F30" s="21">
        <v>1178</v>
      </c>
      <c r="G30" s="21">
        <f t="shared" si="1"/>
        <v>3048</v>
      </c>
      <c r="H30" s="27">
        <v>47441</v>
      </c>
      <c r="I30" s="27">
        <v>7178</v>
      </c>
      <c r="J30" s="27">
        <f t="shared" si="2"/>
        <v>40263</v>
      </c>
    </row>
    <row r="31" spans="1:10">
      <c r="A31" s="32">
        <v>29</v>
      </c>
      <c r="B31" s="27">
        <v>494</v>
      </c>
      <c r="C31" s="27">
        <v>308</v>
      </c>
      <c r="D31" s="27">
        <f t="shared" si="0"/>
        <v>186</v>
      </c>
      <c r="E31" s="21">
        <v>4245</v>
      </c>
      <c r="F31" s="21">
        <v>1179</v>
      </c>
      <c r="G31" s="21">
        <f t="shared" si="1"/>
        <v>3066</v>
      </c>
      <c r="H31" s="27">
        <v>50115</v>
      </c>
      <c r="I31" s="27">
        <v>7182</v>
      </c>
      <c r="J31" s="27">
        <f t="shared" si="2"/>
        <v>42933</v>
      </c>
    </row>
    <row r="32" spans="1:10">
      <c r="A32" s="33">
        <v>30</v>
      </c>
      <c r="B32" s="27">
        <v>518</v>
      </c>
      <c r="C32" s="27">
        <v>303</v>
      </c>
      <c r="D32" s="27">
        <f t="shared" si="0"/>
        <v>215</v>
      </c>
      <c r="E32" s="21">
        <v>4255</v>
      </c>
      <c r="F32" s="21">
        <v>1189</v>
      </c>
      <c r="G32" s="21">
        <f t="shared" si="1"/>
        <v>3066</v>
      </c>
      <c r="H32" s="27">
        <v>47560</v>
      </c>
      <c r="I32" s="27">
        <v>7200</v>
      </c>
      <c r="J32" s="27">
        <f t="shared" si="2"/>
        <v>40360</v>
      </c>
    </row>
    <row r="33" spans="1:10">
      <c r="A33" s="34">
        <v>31</v>
      </c>
      <c r="B33" s="27">
        <v>493</v>
      </c>
      <c r="C33" s="27">
        <v>289</v>
      </c>
      <c r="D33" s="27">
        <f t="shared" si="0"/>
        <v>204</v>
      </c>
      <c r="E33" s="21">
        <v>4269</v>
      </c>
      <c r="F33" s="21">
        <v>1187</v>
      </c>
      <c r="G33" s="21">
        <f t="shared" si="1"/>
        <v>3082</v>
      </c>
      <c r="H33" s="27">
        <v>47560</v>
      </c>
      <c r="I33" s="27">
        <v>7192</v>
      </c>
      <c r="J33" s="27">
        <f t="shared" si="2"/>
        <v>40368</v>
      </c>
    </row>
    <row r="34" spans="1:10">
      <c r="A34" s="34">
        <v>32</v>
      </c>
      <c r="B34" s="27">
        <v>517</v>
      </c>
      <c r="C34" s="27">
        <v>290</v>
      </c>
      <c r="D34" s="27">
        <f t="shared" si="0"/>
        <v>227</v>
      </c>
      <c r="E34" s="21">
        <v>4271</v>
      </c>
      <c r="F34" s="21">
        <v>1186</v>
      </c>
      <c r="G34" s="21">
        <f t="shared" si="1"/>
        <v>3085</v>
      </c>
      <c r="H34" s="27">
        <v>47555</v>
      </c>
      <c r="I34" s="27">
        <v>7190</v>
      </c>
      <c r="J34" s="27">
        <f t="shared" si="2"/>
        <v>40365</v>
      </c>
    </row>
    <row r="35" spans="1:10">
      <c r="A35" s="32">
        <v>33</v>
      </c>
      <c r="B35" s="27">
        <v>495</v>
      </c>
      <c r="C35" s="27">
        <v>310</v>
      </c>
      <c r="D35" s="27">
        <f t="shared" si="0"/>
        <v>185</v>
      </c>
      <c r="E35" s="21">
        <v>4816</v>
      </c>
      <c r="F35" s="21">
        <v>1182</v>
      </c>
      <c r="G35" s="21">
        <f t="shared" si="1"/>
        <v>3634</v>
      </c>
      <c r="H35" s="27">
        <v>49375</v>
      </c>
      <c r="I35" s="27">
        <v>7173</v>
      </c>
      <c r="J35" s="27">
        <f t="shared" si="2"/>
        <v>42202</v>
      </c>
    </row>
    <row r="36" spans="1:10">
      <c r="A36" s="33">
        <v>34</v>
      </c>
      <c r="B36" s="27">
        <v>486</v>
      </c>
      <c r="C36" s="27">
        <v>287</v>
      </c>
      <c r="D36" s="27">
        <f t="shared" si="0"/>
        <v>199</v>
      </c>
      <c r="E36" s="21">
        <v>5017</v>
      </c>
      <c r="F36" s="21">
        <v>1596</v>
      </c>
      <c r="G36" s="21">
        <f t="shared" si="1"/>
        <v>3421</v>
      </c>
      <c r="H36" s="27">
        <v>49446</v>
      </c>
      <c r="I36" s="27">
        <v>7797</v>
      </c>
      <c r="J36" s="27">
        <f t="shared" si="2"/>
        <v>41649</v>
      </c>
    </row>
    <row r="37" spans="1:10">
      <c r="A37" s="34">
        <v>35</v>
      </c>
      <c r="B37" s="27">
        <v>496</v>
      </c>
      <c r="C37" s="27">
        <v>288</v>
      </c>
      <c r="D37" s="27">
        <f t="shared" si="0"/>
        <v>208</v>
      </c>
      <c r="E37" s="21">
        <v>4262</v>
      </c>
      <c r="F37" s="21">
        <v>1187</v>
      </c>
      <c r="G37" s="21">
        <f t="shared" si="1"/>
        <v>3075</v>
      </c>
      <c r="H37" s="27">
        <v>47539</v>
      </c>
      <c r="I37" s="27">
        <v>7248</v>
      </c>
      <c r="J37" s="27">
        <f t="shared" si="2"/>
        <v>40291</v>
      </c>
    </row>
    <row r="38" spans="1:10">
      <c r="A38" s="34">
        <v>36</v>
      </c>
      <c r="B38" s="27">
        <v>487</v>
      </c>
      <c r="C38" s="27">
        <v>291</v>
      </c>
      <c r="D38" s="27">
        <f t="shared" si="0"/>
        <v>196</v>
      </c>
      <c r="E38" s="21">
        <v>4281</v>
      </c>
      <c r="F38" s="21">
        <v>1212</v>
      </c>
      <c r="G38" s="21">
        <f t="shared" si="1"/>
        <v>3069</v>
      </c>
      <c r="H38" s="27">
        <v>50154</v>
      </c>
      <c r="I38" s="27">
        <v>7187</v>
      </c>
      <c r="J38" s="27">
        <f t="shared" si="2"/>
        <v>42967</v>
      </c>
    </row>
    <row r="39" spans="1:10">
      <c r="A39" s="32">
        <v>37</v>
      </c>
      <c r="B39" s="27">
        <v>491</v>
      </c>
      <c r="C39" s="27">
        <v>287</v>
      </c>
      <c r="D39" s="27">
        <f t="shared" si="0"/>
        <v>204</v>
      </c>
      <c r="E39" s="21">
        <v>4262</v>
      </c>
      <c r="F39" s="21">
        <v>1180</v>
      </c>
      <c r="G39" s="21">
        <f t="shared" si="1"/>
        <v>3082</v>
      </c>
      <c r="H39" s="27">
        <v>47404</v>
      </c>
      <c r="I39" s="27">
        <v>7210</v>
      </c>
      <c r="J39" s="27">
        <f t="shared" si="2"/>
        <v>40194</v>
      </c>
    </row>
    <row r="40" spans="1:10">
      <c r="A40" s="33">
        <v>38</v>
      </c>
      <c r="B40" s="27">
        <v>491</v>
      </c>
      <c r="C40" s="27">
        <v>290</v>
      </c>
      <c r="D40" s="27">
        <f t="shared" si="0"/>
        <v>201</v>
      </c>
      <c r="E40" s="21">
        <v>4265</v>
      </c>
      <c r="F40" s="21">
        <v>1183</v>
      </c>
      <c r="G40" s="21">
        <f t="shared" si="1"/>
        <v>3082</v>
      </c>
      <c r="H40" s="27">
        <v>50213</v>
      </c>
      <c r="I40" s="27">
        <v>7313</v>
      </c>
      <c r="J40" s="27">
        <f t="shared" si="2"/>
        <v>42900</v>
      </c>
    </row>
    <row r="41" spans="1:10">
      <c r="A41" s="34">
        <v>39</v>
      </c>
      <c r="B41" s="27">
        <v>485</v>
      </c>
      <c r="C41" s="27">
        <v>291</v>
      </c>
      <c r="D41" s="27">
        <f t="shared" si="0"/>
        <v>194</v>
      </c>
      <c r="E41" s="21">
        <v>4246</v>
      </c>
      <c r="F41" s="21">
        <v>1188</v>
      </c>
      <c r="G41" s="21">
        <f t="shared" si="1"/>
        <v>3058</v>
      </c>
      <c r="H41" s="27">
        <v>47355</v>
      </c>
      <c r="I41" s="27">
        <v>7224</v>
      </c>
      <c r="J41" s="27">
        <f t="shared" si="2"/>
        <v>40131</v>
      </c>
    </row>
    <row r="42" spans="1:10">
      <c r="A42" s="34">
        <v>40</v>
      </c>
      <c r="B42" s="27">
        <v>484</v>
      </c>
      <c r="C42" s="27">
        <v>293</v>
      </c>
      <c r="D42" s="27">
        <f t="shared" si="0"/>
        <v>191</v>
      </c>
      <c r="E42" s="21">
        <v>4241</v>
      </c>
      <c r="F42" s="21">
        <v>1181</v>
      </c>
      <c r="G42" s="21">
        <f t="shared" si="1"/>
        <v>3060</v>
      </c>
      <c r="H42" s="27">
        <v>50086</v>
      </c>
      <c r="I42" s="27">
        <v>7157</v>
      </c>
      <c r="J42" s="27">
        <f t="shared" si="2"/>
        <v>42929</v>
      </c>
    </row>
    <row r="43" spans="1:10">
      <c r="A43" s="32">
        <v>41</v>
      </c>
      <c r="B43" s="27">
        <v>486</v>
      </c>
      <c r="C43" s="27">
        <v>282</v>
      </c>
      <c r="D43" s="27">
        <f t="shared" si="0"/>
        <v>204</v>
      </c>
      <c r="E43" s="21">
        <v>4255</v>
      </c>
      <c r="F43" s="21">
        <v>1186</v>
      </c>
      <c r="G43" s="21">
        <f t="shared" si="1"/>
        <v>3069</v>
      </c>
      <c r="H43" s="27">
        <v>47421</v>
      </c>
      <c r="I43" s="27">
        <v>7149</v>
      </c>
      <c r="J43" s="27">
        <f t="shared" si="2"/>
        <v>40272</v>
      </c>
    </row>
    <row r="44" spans="1:10">
      <c r="A44" s="33">
        <v>42</v>
      </c>
      <c r="B44" s="27">
        <v>486</v>
      </c>
      <c r="C44" s="27">
        <v>285</v>
      </c>
      <c r="D44" s="27">
        <f t="shared" si="0"/>
        <v>201</v>
      </c>
      <c r="E44" s="21">
        <v>4392</v>
      </c>
      <c r="F44" s="21">
        <v>1189</v>
      </c>
      <c r="G44" s="21">
        <f t="shared" si="1"/>
        <v>3203</v>
      </c>
      <c r="H44" s="27">
        <v>47325</v>
      </c>
      <c r="I44" s="27">
        <v>7166</v>
      </c>
      <c r="J44" s="27">
        <f t="shared" si="2"/>
        <v>40159</v>
      </c>
    </row>
    <row r="45" spans="1:10">
      <c r="A45" s="34">
        <v>43</v>
      </c>
      <c r="B45" s="27">
        <v>488</v>
      </c>
      <c r="C45" s="27">
        <v>301</v>
      </c>
      <c r="D45" s="27">
        <f t="shared" si="0"/>
        <v>187</v>
      </c>
      <c r="E45" s="21">
        <v>4369</v>
      </c>
      <c r="F45" s="21">
        <v>1214</v>
      </c>
      <c r="G45" s="21">
        <f t="shared" si="1"/>
        <v>3155</v>
      </c>
      <c r="H45" s="27">
        <v>50032</v>
      </c>
      <c r="I45" s="27">
        <v>7189</v>
      </c>
      <c r="J45" s="27">
        <f t="shared" si="2"/>
        <v>42843</v>
      </c>
    </row>
    <row r="46" spans="1:10">
      <c r="A46" s="34">
        <v>44</v>
      </c>
      <c r="B46" s="27">
        <v>486</v>
      </c>
      <c r="C46" s="27">
        <v>290</v>
      </c>
      <c r="D46" s="27">
        <f t="shared" si="0"/>
        <v>196</v>
      </c>
      <c r="E46" s="21">
        <v>4245</v>
      </c>
      <c r="F46" s="21">
        <v>1179</v>
      </c>
      <c r="G46" s="21">
        <f t="shared" si="1"/>
        <v>3066</v>
      </c>
      <c r="H46" s="27">
        <v>47501</v>
      </c>
      <c r="I46" s="27">
        <v>7194</v>
      </c>
      <c r="J46" s="27">
        <f t="shared" si="2"/>
        <v>40307</v>
      </c>
    </row>
    <row r="47" spans="1:10">
      <c r="A47" s="32">
        <v>45</v>
      </c>
      <c r="B47" s="27">
        <v>490</v>
      </c>
      <c r="C47" s="27">
        <v>288</v>
      </c>
      <c r="D47" s="27">
        <f t="shared" si="0"/>
        <v>202</v>
      </c>
      <c r="E47" s="21">
        <v>4278</v>
      </c>
      <c r="F47" s="21">
        <v>1185</v>
      </c>
      <c r="G47" s="21">
        <f t="shared" si="1"/>
        <v>3093</v>
      </c>
      <c r="H47" s="27">
        <v>51343</v>
      </c>
      <c r="I47" s="27">
        <v>7187</v>
      </c>
      <c r="J47" s="27">
        <f t="shared" si="2"/>
        <v>44156</v>
      </c>
    </row>
    <row r="48" spans="1:10">
      <c r="A48" s="33">
        <v>46</v>
      </c>
      <c r="B48" s="27">
        <v>491</v>
      </c>
      <c r="C48" s="27">
        <v>292</v>
      </c>
      <c r="D48" s="27">
        <f t="shared" si="0"/>
        <v>199</v>
      </c>
      <c r="E48" s="21">
        <v>4314</v>
      </c>
      <c r="F48" s="21">
        <v>1191</v>
      </c>
      <c r="G48" s="21">
        <f t="shared" si="1"/>
        <v>3123</v>
      </c>
      <c r="H48" s="27">
        <v>47450</v>
      </c>
      <c r="I48" s="27">
        <v>7165</v>
      </c>
      <c r="J48" s="27">
        <f t="shared" si="2"/>
        <v>40285</v>
      </c>
    </row>
    <row r="49" spans="1:10">
      <c r="A49" s="34">
        <v>47</v>
      </c>
      <c r="B49" s="27">
        <v>487</v>
      </c>
      <c r="C49" s="27">
        <v>294</v>
      </c>
      <c r="D49" s="27">
        <f t="shared" si="0"/>
        <v>193</v>
      </c>
      <c r="E49" s="21">
        <v>4300</v>
      </c>
      <c r="F49" s="21">
        <v>1196</v>
      </c>
      <c r="G49" s="21">
        <f t="shared" si="1"/>
        <v>3104</v>
      </c>
      <c r="H49" s="27">
        <v>50302</v>
      </c>
      <c r="I49" s="27">
        <v>7196</v>
      </c>
      <c r="J49" s="27">
        <f t="shared" si="2"/>
        <v>43106</v>
      </c>
    </row>
    <row r="50" spans="1:10">
      <c r="A50" s="34">
        <v>48</v>
      </c>
      <c r="B50" s="27">
        <v>490</v>
      </c>
      <c r="C50" s="27">
        <v>291</v>
      </c>
      <c r="D50" s="27">
        <f t="shared" si="0"/>
        <v>199</v>
      </c>
      <c r="E50" s="21">
        <v>4246</v>
      </c>
      <c r="F50" s="21">
        <v>1188</v>
      </c>
      <c r="G50" s="21">
        <f t="shared" si="1"/>
        <v>3058</v>
      </c>
      <c r="H50" s="27">
        <v>47454</v>
      </c>
      <c r="I50" s="27">
        <v>7186</v>
      </c>
      <c r="J50" s="27">
        <f t="shared" si="2"/>
        <v>40268</v>
      </c>
    </row>
    <row r="51" spans="1:10">
      <c r="A51" s="34">
        <v>49</v>
      </c>
      <c r="B51" s="27">
        <v>491</v>
      </c>
      <c r="C51" s="27">
        <v>293</v>
      </c>
      <c r="D51" s="27">
        <f t="shared" si="0"/>
        <v>198</v>
      </c>
      <c r="E51" s="21">
        <v>4265</v>
      </c>
      <c r="F51" s="21">
        <v>1182</v>
      </c>
      <c r="G51" s="21">
        <f t="shared" si="1"/>
        <v>3083</v>
      </c>
      <c r="H51" s="27">
        <v>47615</v>
      </c>
      <c r="I51" s="27">
        <v>7189</v>
      </c>
      <c r="J51" s="27">
        <f t="shared" si="2"/>
        <v>40426</v>
      </c>
    </row>
    <row r="52" spans="1:10" ht="15.75" thickBot="1">
      <c r="A52" s="34">
        <v>50</v>
      </c>
      <c r="B52" s="30">
        <v>487</v>
      </c>
      <c r="C52" s="30">
        <v>290</v>
      </c>
      <c r="D52" s="30">
        <f t="shared" si="0"/>
        <v>197</v>
      </c>
      <c r="E52" s="23">
        <v>4228</v>
      </c>
      <c r="F52" s="23">
        <v>1178</v>
      </c>
      <c r="G52" s="23">
        <f t="shared" si="1"/>
        <v>3050</v>
      </c>
      <c r="H52" s="30">
        <v>50799</v>
      </c>
      <c r="I52" s="30">
        <v>7173</v>
      </c>
      <c r="J52" s="30">
        <f t="shared" si="2"/>
        <v>43626</v>
      </c>
    </row>
    <row r="53" spans="1:10" s="37" customFormat="1" ht="15.75" thickBot="1">
      <c r="A53" s="20"/>
      <c r="B53" s="50" t="s">
        <v>17</v>
      </c>
      <c r="C53" s="51"/>
      <c r="D53" s="36">
        <f>AVERAGE(D3:D52)</f>
        <v>181.28</v>
      </c>
      <c r="E53" s="50" t="s">
        <v>17</v>
      </c>
      <c r="F53" s="51"/>
      <c r="G53" s="36">
        <f>AVERAGE(G3:G52)</f>
        <v>3080.74</v>
      </c>
      <c r="H53" s="50" t="s">
        <v>17</v>
      </c>
      <c r="I53" s="51"/>
      <c r="J53" s="36">
        <f>AVERAGE(J3:J52)</f>
        <v>41418.800000000003</v>
      </c>
    </row>
    <row r="54" spans="1:10" s="37" customFormat="1" ht="15.75" thickBot="1">
      <c r="A54" s="35"/>
      <c r="B54" s="50" t="s">
        <v>15</v>
      </c>
      <c r="C54" s="51"/>
      <c r="D54" s="36">
        <f>STDEV(D3:D52)</f>
        <v>141.03712639021035</v>
      </c>
      <c r="E54" s="50" t="s">
        <v>15</v>
      </c>
      <c r="F54" s="51"/>
      <c r="G54" s="36">
        <f>STDEV(G3:G52)</f>
        <v>196.26521103146271</v>
      </c>
      <c r="H54" s="50" t="s">
        <v>15</v>
      </c>
      <c r="I54" s="51"/>
      <c r="J54" s="36">
        <f>STDEV(J3:J52)</f>
        <v>1413.9308934416035</v>
      </c>
    </row>
    <row r="55" spans="1:10" s="37" customFormat="1">
      <c r="A55" s="35"/>
      <c r="B55" s="52" t="s">
        <v>16</v>
      </c>
      <c r="C55" s="53"/>
      <c r="D55" s="38">
        <f>CONFIDENCE(0.5,D54,50)</f>
        <v>13.453144373425214</v>
      </c>
      <c r="E55" s="52" t="s">
        <v>16</v>
      </c>
      <c r="F55" s="53"/>
      <c r="G55" s="38">
        <f>CONFIDENCE(0.5,G54,50)</f>
        <v>18.721199779566049</v>
      </c>
      <c r="H55" s="52" t="s">
        <v>16</v>
      </c>
      <c r="I55" s="53"/>
      <c r="J55" s="38">
        <f>CONFIDENCE(0.5,J54,50)</f>
        <v>134.87098702569946</v>
      </c>
    </row>
    <row r="56" spans="1:10" s="37" customFormat="1" ht="15.75" thickBot="1">
      <c r="A56" s="35"/>
      <c r="B56" s="39">
        <f>D53-D55</f>
        <v>167.8268556265748</v>
      </c>
      <c r="C56" s="40" t="s">
        <v>18</v>
      </c>
      <c r="D56" s="41">
        <f>D53+D55</f>
        <v>194.7331443734252</v>
      </c>
      <c r="E56" s="39">
        <f>G53-G55</f>
        <v>3062.0188002204336</v>
      </c>
      <c r="F56" s="40" t="s">
        <v>18</v>
      </c>
      <c r="G56" s="41">
        <f>G53+G55</f>
        <v>3099.461199779566</v>
      </c>
      <c r="H56" s="39">
        <f>J53-J55</f>
        <v>41283.929012974302</v>
      </c>
      <c r="I56" s="40" t="s">
        <v>18</v>
      </c>
      <c r="J56" s="41">
        <f>J53+J55</f>
        <v>41553.670987025704</v>
      </c>
    </row>
    <row r="57" spans="1:10">
      <c r="A57" s="35"/>
    </row>
    <row r="58" spans="1:10">
      <c r="A58" s="35"/>
    </row>
    <row r="59" spans="1:10">
      <c r="A59" s="35"/>
    </row>
    <row r="60" spans="1:10">
      <c r="A60" s="35"/>
    </row>
    <row r="61" spans="1:10">
      <c r="A61" s="35"/>
    </row>
    <row r="62" spans="1:10">
      <c r="A62" s="35"/>
    </row>
    <row r="63" spans="1:10">
      <c r="A63" s="35"/>
    </row>
    <row r="64" spans="1:10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</sheetData>
  <mergeCells count="12">
    <mergeCell ref="H55:I55"/>
    <mergeCell ref="B53:C53"/>
    <mergeCell ref="B54:C54"/>
    <mergeCell ref="B55:C55"/>
    <mergeCell ref="E53:F53"/>
    <mergeCell ref="E54:F54"/>
    <mergeCell ref="E55:F55"/>
    <mergeCell ref="B1:D1"/>
    <mergeCell ref="E1:G1"/>
    <mergeCell ref="H1:J1"/>
    <mergeCell ref="H53:I53"/>
    <mergeCell ref="H54:I5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Plan1 (2)</vt:lpstr>
      <vt:lpstr>Test T pareado</vt:lpstr>
    </vt:vector>
  </TitlesOfParts>
  <Company>asantos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Alcemir Rodrigues Santos</dc:creator>
  <cp:lastModifiedBy>Alcemir Rodrigues Santos</cp:lastModifiedBy>
  <dcterms:created xsi:type="dcterms:W3CDTF">2011-06-16T19:19:13Z</dcterms:created>
  <dcterms:modified xsi:type="dcterms:W3CDTF">2011-06-21T20:17:40Z</dcterms:modified>
</cp:coreProperties>
</file>