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4/"/>
    </mc:Choice>
  </mc:AlternateContent>
  <xr:revisionPtr revIDLastSave="44" documentId="13_ncr:1_{D12A854C-B6D4-4847-B8B4-C88506681ACA}" xr6:coauthVersionLast="47" xr6:coauthVersionMax="47" xr10:uidLastSave="{5850B764-DBCC-4529-98AC-407BB2127DB1}"/>
  <bookViews>
    <workbookView xWindow="-98" yWindow="-98" windowWidth="21795" windowHeight="12975" xr2:uid="{00000000-000D-0000-FFFF-FFFF00000000}"/>
  </bookViews>
  <sheets>
    <sheet name="1" sheetId="29" r:id="rId1"/>
    <sheet name="2" sheetId="18" r:id="rId2"/>
    <sheet name="3" sheetId="21" r:id="rId3"/>
    <sheet name="Aptos" sheetId="17" r:id="rId4"/>
    <sheet name="4" sheetId="22" r:id="rId5"/>
    <sheet name="Futebol" sheetId="28" r:id="rId6"/>
    <sheet name="5" sheetId="26" r:id="rId7"/>
    <sheet name="Acidentes" sheetId="2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9" l="1"/>
  <c r="J37" i="29"/>
  <c r="N37" i="29"/>
  <c r="M37" i="29"/>
  <c r="L37" i="29"/>
  <c r="B19" i="29"/>
</calcChain>
</file>

<file path=xl/sharedStrings.xml><?xml version="1.0" encoding="utf-8"?>
<sst xmlns="http://schemas.openxmlformats.org/spreadsheetml/2006/main" count="226" uniqueCount="185">
  <si>
    <t>A</t>
  </si>
  <si>
    <t>B</t>
  </si>
  <si>
    <t>C</t>
  </si>
  <si>
    <t>D</t>
  </si>
  <si>
    <t>E</t>
  </si>
  <si>
    <t>Instituição</t>
  </si>
  <si>
    <t>apresentou os resultados descritos na tabela abaixo. Você diria que existe</t>
  </si>
  <si>
    <t>associação entre o tempo de atuação e o número de clientes?</t>
  </si>
  <si>
    <t>Uma pesquisa realizada entre instituições financeiras da América Latina</t>
  </si>
  <si>
    <r>
      <t xml:space="preserve">Tempo de atuação </t>
    </r>
    <r>
      <rPr>
        <sz val="11"/>
        <color theme="1"/>
        <rFont val="Calibri"/>
        <family val="2"/>
        <scheme val="minor"/>
      </rPr>
      <t>(em anos)</t>
    </r>
  </si>
  <si>
    <r>
      <t xml:space="preserve">Número de clientes </t>
    </r>
    <r>
      <rPr>
        <sz val="11"/>
        <color theme="1"/>
        <rFont val="Calibri"/>
        <family val="2"/>
        <scheme val="minor"/>
      </rPr>
      <t>(em milhares)</t>
    </r>
  </si>
  <si>
    <t>Preço</t>
  </si>
  <si>
    <t>Área</t>
  </si>
  <si>
    <t>Idade</t>
  </si>
  <si>
    <t>anos de estudo (X)</t>
  </si>
  <si>
    <t>salário médio (Y )</t>
  </si>
  <si>
    <t>Ajuste uma reta de regressão para os dados, calcule o coeficiente de</t>
  </si>
  <si>
    <r>
      <t xml:space="preserve">determinação e construa um intervalo de 95% de confiança para </t>
    </r>
    <r>
      <rPr>
        <sz val="14"/>
        <color theme="1"/>
        <rFont val="Calibri"/>
        <family val="2"/>
      </rPr>
      <t>β</t>
    </r>
    <r>
      <rPr>
        <sz val="14"/>
        <color theme="1"/>
        <rFont val="Calibri"/>
        <family val="2"/>
        <scheme val="minor"/>
      </rPr>
      <t>0 e β1.</t>
    </r>
  </si>
  <si>
    <t>Vamos construir um modelo de regressão no qual a variável</t>
  </si>
  <si>
    <t>dependente (Y ) preço será explicada pelas variáveis independentes</t>
  </si>
  <si>
    <t>(X1) idade do imóvel e (X2) área do imóvel.</t>
  </si>
  <si>
    <r>
      <t xml:space="preserve">A planilha </t>
    </r>
    <r>
      <rPr>
        <b/>
        <sz val="14"/>
        <color theme="1"/>
        <rFont val="Calibri"/>
        <family val="2"/>
        <scheme val="minor"/>
      </rPr>
      <t>Aptos</t>
    </r>
    <r>
      <rPr>
        <sz val="14"/>
        <color theme="1"/>
        <rFont val="Calibri"/>
        <family val="2"/>
        <scheme val="minor"/>
      </rPr>
      <t xml:space="preserve"> traz os dados de 50 apartamentos, onde temos </t>
    </r>
  </si>
  <si>
    <r>
      <t xml:space="preserve">seus respectivos </t>
    </r>
    <r>
      <rPr>
        <b/>
        <sz val="14"/>
        <color theme="1"/>
        <rFont val="Calibri"/>
        <family val="2"/>
        <scheme val="minor"/>
      </rPr>
      <t>preço</t>
    </r>
    <r>
      <rPr>
        <sz val="14"/>
        <color theme="1"/>
        <rFont val="Calibri"/>
        <family val="2"/>
        <scheme val="minor"/>
      </rPr>
      <t xml:space="preserve"> de venda, em reais, </t>
    </r>
    <r>
      <rPr>
        <b/>
        <sz val="14"/>
        <color theme="1"/>
        <rFont val="Calibri"/>
        <family val="2"/>
        <scheme val="minor"/>
      </rPr>
      <t>idade,</t>
    </r>
    <r>
      <rPr>
        <sz val="14"/>
        <color theme="1"/>
        <rFont val="Calibri"/>
        <family val="2"/>
        <scheme val="minor"/>
      </rPr>
      <t xml:space="preserve"> em anos e </t>
    </r>
    <r>
      <rPr>
        <b/>
        <sz val="14"/>
        <color theme="1"/>
        <rFont val="Calibri"/>
        <family val="2"/>
        <scheme val="minor"/>
      </rPr>
      <t>área,</t>
    </r>
    <r>
      <rPr>
        <sz val="14"/>
        <color theme="1"/>
        <rFont val="Calibri"/>
        <family val="2"/>
        <scheme val="minor"/>
      </rPr>
      <t xml:space="preserve"> em m2.</t>
    </r>
  </si>
  <si>
    <t>a) Construa o diagrama de dispersão dos dados e analise a correlação linear.</t>
  </si>
  <si>
    <t>b) Ajuste um modelo de regressão linear para os dados.</t>
  </si>
  <si>
    <t>c) Discuta se o modelo foi bem sucedido e se foi significante.</t>
  </si>
  <si>
    <t>d) Analise o significado de cada parâmetro e estime um intervalo de 95% de confiança para cada um deles.</t>
  </si>
  <si>
    <t>Analise as premissas do modelo de regressão.</t>
  </si>
  <si>
    <t>a) Calcule o R2 e interprete seu significado.</t>
  </si>
  <si>
    <t>b) Forneça as hipóteses testadas na ANOVA e a conclusão obtida.</t>
  </si>
  <si>
    <t xml:space="preserve">c) Deixe claro o significado de cada parâmetro e forneça um intervalo de 95% de confiança. </t>
  </si>
  <si>
    <t>d) Qual o preço previsto para um apartamento com 10 anos de vida e 200 metros quadrados?</t>
  </si>
  <si>
    <t>e) Analise as premissas do modelo.</t>
  </si>
  <si>
    <t>Linearidade:</t>
  </si>
  <si>
    <t>PREMISSAS</t>
  </si>
  <si>
    <t>Normalidade dos resíduos:</t>
  </si>
  <si>
    <t>Independência, homoscedasticidade e normalidade dos resíduos:</t>
  </si>
  <si>
    <t>Gráficos feitos pelo Excel junto com a regressão</t>
  </si>
  <si>
    <t>Ajuste modelos de regressão linear para explicar a pontuação.</t>
  </si>
  <si>
    <r>
      <rPr>
        <b/>
        <sz val="16"/>
        <color theme="1"/>
        <rFont val="Calibri"/>
        <family val="2"/>
        <scheme val="minor"/>
      </rPr>
      <t>CA</t>
    </r>
    <r>
      <rPr>
        <sz val="16"/>
        <color theme="1"/>
        <rFont val="Calibri"/>
        <family val="2"/>
        <scheme val="minor"/>
      </rPr>
      <t> cartões amarelos - </t>
    </r>
    <r>
      <rPr>
        <b/>
        <sz val="16"/>
        <color theme="1"/>
        <rFont val="Calibri"/>
        <family val="2"/>
        <scheme val="minor"/>
      </rPr>
      <t>CV</t>
    </r>
    <r>
      <rPr>
        <sz val="16"/>
        <color theme="1"/>
        <rFont val="Calibri"/>
        <family val="2"/>
        <scheme val="minor"/>
      </rPr>
      <t> cartões vermelhos</t>
    </r>
  </si>
  <si>
    <r>
      <rPr>
        <b/>
        <sz val="16"/>
        <color theme="1"/>
        <rFont val="Calibri"/>
        <family val="2"/>
        <scheme val="minor"/>
      </rPr>
      <t>VM</t>
    </r>
    <r>
      <rPr>
        <sz val="16"/>
        <color theme="1"/>
        <rFont val="Calibri"/>
        <family val="2"/>
        <scheme val="minor"/>
      </rPr>
      <t> vitória mandante - </t>
    </r>
    <r>
      <rPr>
        <b/>
        <sz val="16"/>
        <color theme="1"/>
        <rFont val="Calibri"/>
        <family val="2"/>
        <scheme val="minor"/>
      </rPr>
      <t>VV</t>
    </r>
    <r>
      <rPr>
        <sz val="16"/>
        <color theme="1"/>
        <rFont val="Calibri"/>
        <family val="2"/>
        <scheme val="minor"/>
      </rPr>
      <t> vitória visitante - </t>
    </r>
    <r>
      <rPr>
        <b/>
        <sz val="16"/>
        <color theme="1"/>
        <rFont val="Calibri"/>
        <family val="2"/>
        <scheme val="minor"/>
      </rPr>
      <t>DM</t>
    </r>
    <r>
      <rPr>
        <sz val="16"/>
        <color theme="1"/>
        <rFont val="Calibri"/>
        <family val="2"/>
        <scheme val="minor"/>
      </rPr>
      <t> Derrota mandante - </t>
    </r>
    <r>
      <rPr>
        <b/>
        <sz val="16"/>
        <color theme="1"/>
        <rFont val="Calibri"/>
        <family val="2"/>
        <scheme val="minor"/>
      </rPr>
      <t>DV</t>
    </r>
    <r>
      <rPr>
        <sz val="16"/>
        <color theme="1"/>
        <rFont val="Calibri"/>
        <family val="2"/>
        <scheme val="minor"/>
      </rPr>
      <t> Derrota visitante - </t>
    </r>
  </si>
  <si>
    <r>
      <t>P</t>
    </r>
    <r>
      <rPr>
        <sz val="16"/>
        <color rgb="FF000000"/>
        <rFont val="Calibri"/>
        <family val="2"/>
        <scheme val="minor"/>
      </rPr>
      <t> pontos - </t>
    </r>
    <r>
      <rPr>
        <b/>
        <sz val="16"/>
        <color rgb="FF000000"/>
        <rFont val="Calibri"/>
        <family val="2"/>
        <scheme val="minor"/>
      </rPr>
      <t>J</t>
    </r>
    <r>
      <rPr>
        <sz val="16"/>
        <color rgb="FF000000"/>
        <rFont val="Calibri"/>
        <family val="2"/>
        <scheme val="minor"/>
      </rPr>
      <t> jogos - </t>
    </r>
    <r>
      <rPr>
        <b/>
        <sz val="16"/>
        <color rgb="FF000000"/>
        <rFont val="Calibri"/>
        <family val="2"/>
        <scheme val="minor"/>
      </rPr>
      <t>V</t>
    </r>
    <r>
      <rPr>
        <sz val="16"/>
        <color rgb="FF000000"/>
        <rFont val="Calibri"/>
        <family val="2"/>
        <scheme val="minor"/>
      </rPr>
      <t> vitórias - </t>
    </r>
    <r>
      <rPr>
        <b/>
        <sz val="16"/>
        <color rgb="FF000000"/>
        <rFont val="Calibri"/>
        <family val="2"/>
        <scheme val="minor"/>
      </rPr>
      <t>E</t>
    </r>
    <r>
      <rPr>
        <sz val="16"/>
        <color rgb="FF000000"/>
        <rFont val="Calibri"/>
        <family val="2"/>
        <scheme val="minor"/>
      </rPr>
      <t> empates - </t>
    </r>
    <r>
      <rPr>
        <b/>
        <sz val="16"/>
        <color rgb="FF000000"/>
        <rFont val="Calibri"/>
        <family val="2"/>
        <scheme val="minor"/>
      </rPr>
      <t>D</t>
    </r>
    <r>
      <rPr>
        <sz val="16"/>
        <color rgb="FF000000"/>
        <rFont val="Calibri"/>
        <family val="2"/>
        <scheme val="minor"/>
      </rPr>
      <t> derrotas - </t>
    </r>
    <r>
      <rPr>
        <b/>
        <sz val="16"/>
        <color rgb="FF000000"/>
        <rFont val="Calibri"/>
        <family val="2"/>
        <scheme val="minor"/>
      </rPr>
      <t>GP</t>
    </r>
    <r>
      <rPr>
        <sz val="16"/>
        <color rgb="FF000000"/>
        <rFont val="Calibri"/>
        <family val="2"/>
        <scheme val="minor"/>
      </rPr>
      <t> gols pró - </t>
    </r>
    <r>
      <rPr>
        <b/>
        <sz val="16"/>
        <color rgb="FF000000"/>
        <rFont val="Calibri"/>
        <family val="2"/>
        <scheme val="minor"/>
      </rPr>
      <t>GC</t>
    </r>
    <r>
      <rPr>
        <sz val="16"/>
        <color rgb="FF000000"/>
        <rFont val="Calibri"/>
        <family val="2"/>
        <scheme val="minor"/>
      </rPr>
      <t> gols contra - </t>
    </r>
    <r>
      <rPr>
        <b/>
        <sz val="16"/>
        <color rgb="FF000000"/>
        <rFont val="Calibri"/>
        <family val="2"/>
        <scheme val="minor"/>
      </rPr>
      <t>SG</t>
    </r>
    <r>
      <rPr>
        <sz val="16"/>
        <color rgb="FF000000"/>
        <rFont val="Calibri"/>
        <family val="2"/>
        <scheme val="minor"/>
      </rPr>
      <t> saldo de gols - </t>
    </r>
    <r>
      <rPr>
        <b/>
        <sz val="8"/>
        <color rgb="FF000000"/>
        <rFont val="Arial"/>
        <family val="2"/>
      </rPr>
      <t/>
    </r>
  </si>
  <si>
    <t>Figueirense - SC</t>
  </si>
  <si>
    <t>Atlético - GO</t>
  </si>
  <si>
    <t>Palmeiras - SP</t>
  </si>
  <si>
    <t>Sport - PE</t>
  </si>
  <si>
    <t>Portuguesa - SP</t>
  </si>
  <si>
    <t>Bahia - BA</t>
  </si>
  <si>
    <t>Ponte Preta - SP</t>
  </si>
  <si>
    <t>Coritiba - PR</t>
  </si>
  <si>
    <t>Náutico - PE</t>
  </si>
  <si>
    <t>Flamengo - RJ</t>
  </si>
  <si>
    <t>Internacional - RS</t>
  </si>
  <si>
    <t>Cruzeiro - MG</t>
  </si>
  <si>
    <t>Santos - SP</t>
  </si>
  <si>
    <t>Botafogo - RJ</t>
  </si>
  <si>
    <t>Corinthians - SP</t>
  </si>
  <si>
    <t>Vasco da Gama - RJ</t>
  </si>
  <si>
    <t>São Paulo - SP</t>
  </si>
  <si>
    <t>Grêmio - RS</t>
  </si>
  <si>
    <t>Atlético - MG</t>
  </si>
  <si>
    <t>Fluminense - RJ</t>
  </si>
  <si>
    <t>CV</t>
  </si>
  <si>
    <t>CA</t>
  </si>
  <si>
    <t>DV</t>
  </si>
  <si>
    <t>DM</t>
  </si>
  <si>
    <t>VV</t>
  </si>
  <si>
    <t>VM</t>
  </si>
  <si>
    <t>SG</t>
  </si>
  <si>
    <t>GC</t>
  </si>
  <si>
    <t>GP</t>
  </si>
  <si>
    <t>V</t>
  </si>
  <si>
    <t>J</t>
  </si>
  <si>
    <t>P</t>
  </si>
  <si>
    <t>CLASSIFICAÇÃO</t>
  </si>
  <si>
    <t>totdriv</t>
  </si>
  <si>
    <t>Limite da quantidade de álcool no sangue</t>
  </si>
  <si>
    <t>bac</t>
  </si>
  <si>
    <t>Total de Acidentes Fatais</t>
  </si>
  <si>
    <t>fia</t>
  </si>
  <si>
    <t>Milhas de estradas</t>
  </si>
  <si>
    <t>rdmiles</t>
  </si>
  <si>
    <t>regist</t>
  </si>
  <si>
    <t>carsins</t>
  </si>
  <si>
    <t>ins94</t>
  </si>
  <si>
    <t>População por milha quadrada</t>
  </si>
  <si>
    <t>density</t>
  </si>
  <si>
    <t>Área do Estado em Milhas quadradas</t>
  </si>
  <si>
    <t>area</t>
  </si>
  <si>
    <t>pop</t>
  </si>
  <si>
    <t>pay94</t>
  </si>
  <si>
    <t>Nome do Estado</t>
  </si>
  <si>
    <t>state</t>
  </si>
  <si>
    <t>Variáveis:</t>
  </si>
  <si>
    <t>Ajuste um modelo de regressão linear para modelar acidentes fatais.</t>
  </si>
  <si>
    <r>
      <t xml:space="preserve">A planilha </t>
    </r>
    <r>
      <rPr>
        <b/>
        <sz val="16"/>
        <color theme="1"/>
        <rFont val="Calibri"/>
        <family val="2"/>
        <scheme val="minor"/>
      </rPr>
      <t>Acidentes</t>
    </r>
    <r>
      <rPr>
        <sz val="16"/>
        <color theme="1"/>
        <rFont val="Calibri"/>
        <family val="2"/>
        <scheme val="minor"/>
      </rPr>
      <t xml:space="preserve"> fornece dados de acidentes fatais em rodovias norte-americanas por estado.</t>
    </r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</si>
  <si>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</si>
  <si>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</si>
  <si>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</si>
  <si>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</si>
  <si>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</si>
  <si>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</si>
  <si>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</si>
  <si>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</si>
  <si>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</si>
  <si>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</si>
  <si>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</si>
  <si>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</si>
  <si>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</si>
  <si>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</si>
  <si>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</si>
  <si>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</si>
  <si>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</si>
  <si>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</si>
  <si>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</si>
  <si>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</si>
  <si>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</si>
  <si>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</si>
  <si>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</si>
  <si>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</si>
  <si>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</si>
  <si>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</si>
  <si>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</si>
  <si>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</si>
  <si>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</si>
  <si>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</si>
  <si>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</si>
  <si>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</si>
  <si>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</si>
  <si>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</si>
  <si>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</si>
  <si>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</si>
  <si>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</si>
  <si>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</si>
  <si>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</si>
  <si>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</si>
  <si>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</si>
  <si>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</si>
  <si>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</si>
  <si>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</si>
  <si>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</si>
  <si>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</si>
  <si>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</si>
  <si>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</si>
  <si>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</si>
  <si>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</si>
  <si>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r>
      <t xml:space="preserve">A planilha </t>
    </r>
    <r>
      <rPr>
        <b/>
        <sz val="16"/>
        <color theme="1"/>
        <rFont val="Calibri"/>
        <family val="2"/>
        <scheme val="minor"/>
      </rPr>
      <t>Futebol</t>
    </r>
    <r>
      <rPr>
        <sz val="16"/>
        <color theme="1"/>
        <rFont val="Calibri"/>
        <family val="2"/>
        <scheme val="minor"/>
      </rPr>
      <t xml:space="preserve"> apresenta o resultado do Brasileirão de 20xx, sendo:</t>
    </r>
  </si>
  <si>
    <t>Renda média em 20xx</t>
  </si>
  <si>
    <t>População em  20xx</t>
  </si>
  <si>
    <t>Médias dos seguros de automóveis em 20xx</t>
  </si>
  <si>
    <t>Números de carros segurados em 20xx</t>
  </si>
  <si>
    <t>Número de carros registrados em 20xx</t>
  </si>
  <si>
    <t>Total de motoristas licenciados em 20xx</t>
  </si>
  <si>
    <t>β1= 3,35 indica que a cada ano de atuação de uma empresa aumenta-se, em média, 3,35 mil clientes. β1 está entre 2,84 e 3,86 com 95% de confiança.</t>
  </si>
  <si>
    <r>
      <t xml:space="preserve">d) </t>
    </r>
    <r>
      <rPr>
        <sz val="11"/>
        <color theme="1"/>
        <rFont val="Calibri"/>
        <family val="2"/>
      </rPr>
      <t>β0 = 0 é a média de clientes de uma empresa nova. Não podemos estimar intervalo de confiança uma vez que forçamos seu resultado nulo.</t>
    </r>
  </si>
  <si>
    <t>c) modelo explica aproximadamente 74% da variância do número de clientes. Foi considerado significante uma vez que a ANOVA rejeitou que R^2=0.</t>
  </si>
  <si>
    <r>
      <t xml:space="preserve">b) Y = 3,35X + </t>
    </r>
    <r>
      <rPr>
        <sz val="11"/>
        <color theme="1"/>
        <rFont val="Calibri"/>
        <family val="2"/>
      </rPr>
      <t>ε</t>
    </r>
  </si>
  <si>
    <t>Tempo de atuação</t>
  </si>
  <si>
    <t>Interseção</t>
  </si>
  <si>
    <t>Superior 95,0%</t>
  </si>
  <si>
    <t>Inferior 95,0%</t>
  </si>
  <si>
    <t>95% superiores</t>
  </si>
  <si>
    <t>95% inferiores</t>
  </si>
  <si>
    <t>valor-P</t>
  </si>
  <si>
    <t>Stat t</t>
  </si>
  <si>
    <t>Erro padrão</t>
  </si>
  <si>
    <t>Coeficientes</t>
  </si>
  <si>
    <t>Total</t>
  </si>
  <si>
    <t>Resíduo</t>
  </si>
  <si>
    <t>Regressão</t>
  </si>
  <si>
    <t>F de significação</t>
  </si>
  <si>
    <t>F</t>
  </si>
  <si>
    <t>MQ</t>
  </si>
  <si>
    <t>SQ</t>
  </si>
  <si>
    <t>gl</t>
  </si>
  <si>
    <t>ANOVA</t>
  </si>
  <si>
    <t>Observações</t>
  </si>
  <si>
    <t>R-quadrado ajustado</t>
  </si>
  <si>
    <t>R-Quadrado</t>
  </si>
  <si>
    <t>R múltiplo</t>
  </si>
  <si>
    <t>Estatística de regressão</t>
  </si>
  <si>
    <t>RESUMO DOS RESULTADOS</t>
  </si>
  <si>
    <r>
      <t xml:space="preserve">Como o valor de </t>
    </r>
    <r>
      <rPr>
        <sz val="12"/>
        <color theme="1"/>
        <rFont val="Calibri"/>
        <family val="2"/>
      </rPr>
      <t>β0 foi considerado nulo rodamos novamente a regressão impondo que o intercepto é zero.</t>
    </r>
  </si>
  <si>
    <t>a)          r =</t>
  </si>
  <si>
    <t>ANALISE O EXERCÍCIO ABAIXO E COMPREENDA SEUS RESULTADOS E 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</si>
</sst>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54B68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rgb="FFE4E4E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8" xfId="0" applyFill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5" borderId="1" xfId="0" applyFont="1" applyFill="1" applyBorder="1"/>
    <xf numFmtId="0" fontId="2" fillId="5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7" borderId="0" xfId="0" applyFill="1"/>
    <xf numFmtId="0" fontId="0" fillId="3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0" fontId="0" fillId="5" borderId="8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0" xfId="0" applyFill="1"/>
    <xf numFmtId="0" fontId="6" fillId="5" borderId="4" xfId="0" applyFont="1" applyFill="1" applyBorder="1"/>
    <xf numFmtId="0" fontId="0" fillId="5" borderId="4" xfId="0" applyFill="1" applyBorder="1"/>
    <xf numFmtId="0" fontId="8" fillId="5" borderId="4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6" fillId="5" borderId="1" xfId="0" applyFont="1" applyFill="1" applyBorder="1"/>
    <xf numFmtId="0" fontId="11" fillId="9" borderId="0" xfId="0" applyFont="1" applyFill="1" applyAlignment="1">
      <alignment horizontal="center" vertical="top" wrapText="1"/>
    </xf>
    <xf numFmtId="0" fontId="12" fillId="9" borderId="0" xfId="0" applyFont="1" applyFill="1" applyAlignment="1">
      <alignment horizontal="center" vertical="top" wrapText="1"/>
    </xf>
    <xf numFmtId="0" fontId="11" fillId="9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top" wrapText="1"/>
    </xf>
    <xf numFmtId="0" fontId="12" fillId="10" borderId="0" xfId="0" applyFont="1" applyFill="1" applyAlignment="1">
      <alignment horizontal="center" vertical="top" wrapText="1"/>
    </xf>
    <xf numFmtId="0" fontId="11" fillId="10" borderId="0" xfId="0" applyFont="1" applyFill="1" applyAlignment="1">
      <alignment horizontal="left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6" fillId="0" borderId="0" xfId="0" applyFont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6" xfId="0" applyFont="1" applyFill="1" applyBorder="1"/>
    <xf numFmtId="0" fontId="6" fillId="5" borderId="5" xfId="0" applyFont="1" applyFill="1" applyBorder="1"/>
    <xf numFmtId="0" fontId="6" fillId="5" borderId="0" xfId="0" applyFont="1" applyFill="1"/>
    <xf numFmtId="0" fontId="7" fillId="5" borderId="4" xfId="0" applyFont="1" applyFill="1" applyBorder="1"/>
    <xf numFmtId="0" fontId="6" fillId="5" borderId="3" xfId="0" applyFont="1" applyFill="1" applyBorder="1"/>
    <xf numFmtId="0" fontId="6" fillId="5" borderId="2" xfId="0" applyFont="1" applyFill="1" applyBorder="1"/>
    <xf numFmtId="0" fontId="1" fillId="0" borderId="0" xfId="0" applyFont="1" applyAlignment="1">
      <alignment horizontal="center"/>
    </xf>
    <xf numFmtId="0" fontId="0" fillId="11" borderId="8" xfId="0" applyFill="1" applyBorder="1"/>
    <xf numFmtId="0" fontId="0" fillId="11" borderId="7" xfId="0" applyFill="1" applyBorder="1"/>
    <xf numFmtId="0" fontId="0" fillId="11" borderId="6" xfId="0" applyFill="1" applyBorder="1"/>
    <xf numFmtId="0" fontId="0" fillId="11" borderId="5" xfId="0" applyFill="1" applyBorder="1"/>
    <xf numFmtId="0" fontId="0" fillId="11" borderId="0" xfId="0" applyFill="1"/>
    <xf numFmtId="0" fontId="0" fillId="11" borderId="4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1" borderId="1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2" borderId="0" xfId="0" applyFill="1"/>
    <xf numFmtId="0" fontId="0" fillId="13" borderId="0" xfId="0" applyFill="1"/>
    <xf numFmtId="0" fontId="15" fillId="12" borderId="11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Continuous"/>
    </xf>
    <xf numFmtId="0" fontId="16" fillId="0" borderId="0" xfId="0" applyFont="1"/>
    <xf numFmtId="0" fontId="15" fillId="5" borderId="11" xfId="0" applyFont="1" applyFill="1" applyBorder="1" applyAlignment="1">
      <alignment horizontal="center"/>
    </xf>
    <xf numFmtId="2" fontId="0" fillId="6" borderId="0" xfId="2" applyNumberFormat="1" applyFont="1" applyFill="1" applyAlignment="1">
      <alignment horizontal="left"/>
    </xf>
    <xf numFmtId="0" fontId="15" fillId="5" borderId="11" xfId="0" applyFont="1" applyFill="1" applyBorder="1" applyAlignment="1">
      <alignment horizontal="centerContinuous"/>
    </xf>
    <xf numFmtId="0" fontId="2" fillId="2" borderId="0" xfId="0" applyFont="1" applyFill="1"/>
    <xf numFmtId="0" fontId="3" fillId="2" borderId="1" xfId="0" applyFont="1" applyFill="1" applyBorder="1"/>
    <xf numFmtId="0" fontId="0" fillId="8" borderId="0" xfId="0" applyFill="1" applyAlignment="1">
      <alignment horizontal="center"/>
    </xf>
  </cellXfs>
  <cellStyles count="3">
    <cellStyle name="Moeda" xfId="1" builtinId="4"/>
    <cellStyle name="Normal" xfId="0" builtinId="0"/>
    <cellStyle name="Vírgula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'1'!$D$12</c:f>
              <c:strCache>
                <c:ptCount val="1"/>
                <c:pt idx="0">
                  <c:v>Número de clientes (em milhares)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'1'!$C$13:$C$17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28</c:v>
                </c:pt>
                <c:pt idx="3">
                  <c:v>53</c:v>
                </c:pt>
                <c:pt idx="4">
                  <c:v>44</c:v>
                </c:pt>
              </c:numCache>
            </c:numRef>
          </c:xVal>
          <c:yVal>
            <c:numRef>
              <c:f>'1'!$D$13:$D$17</c:f>
              <c:numCache>
                <c:formatCode>General</c:formatCode>
                <c:ptCount val="5"/>
                <c:pt idx="0">
                  <c:v>102</c:v>
                </c:pt>
                <c:pt idx="1">
                  <c:v>121</c:v>
                </c:pt>
                <c:pt idx="2">
                  <c:v>80</c:v>
                </c:pt>
                <c:pt idx="3">
                  <c:v>181</c:v>
                </c:pt>
                <c:pt idx="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7-4C56-AD5C-492F818A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44256"/>
        <c:axId val="241944832"/>
      </c:scatterChart>
      <c:valAx>
        <c:axId val="241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1944832"/>
        <c:crosses val="autoZero"/>
        <c:crossBetween val="midCat"/>
      </c:valAx>
      <c:valAx>
        <c:axId val="241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194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Idade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Aptos!$C$2:$C$51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35</c:v>
                </c:pt>
                <c:pt idx="3">
                  <c:v>35</c:v>
                </c:pt>
                <c:pt idx="4">
                  <c:v>39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45</c:v>
                </c:pt>
                <c:pt idx="12">
                  <c:v>42</c:v>
                </c:pt>
                <c:pt idx="13">
                  <c:v>1</c:v>
                </c:pt>
                <c:pt idx="14">
                  <c:v>43</c:v>
                </c:pt>
                <c:pt idx="15">
                  <c:v>24</c:v>
                </c:pt>
                <c:pt idx="16">
                  <c:v>68</c:v>
                </c:pt>
                <c:pt idx="17">
                  <c:v>79</c:v>
                </c:pt>
                <c:pt idx="18">
                  <c:v>80</c:v>
                </c:pt>
                <c:pt idx="19">
                  <c:v>62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27</c:v>
                </c:pt>
                <c:pt idx="25">
                  <c:v>35</c:v>
                </c:pt>
                <c:pt idx="26">
                  <c:v>34</c:v>
                </c:pt>
                <c:pt idx="27">
                  <c:v>50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6</c:v>
                </c:pt>
                <c:pt idx="32">
                  <c:v>72</c:v>
                </c:pt>
                <c:pt idx="33">
                  <c:v>55</c:v>
                </c:pt>
                <c:pt idx="34">
                  <c:v>100</c:v>
                </c:pt>
                <c:pt idx="35">
                  <c:v>59</c:v>
                </c:pt>
                <c:pt idx="36">
                  <c:v>60</c:v>
                </c:pt>
                <c:pt idx="37">
                  <c:v>90</c:v>
                </c:pt>
                <c:pt idx="38">
                  <c:v>72</c:v>
                </c:pt>
                <c:pt idx="39">
                  <c:v>70</c:v>
                </c:pt>
                <c:pt idx="40">
                  <c:v>80</c:v>
                </c:pt>
                <c:pt idx="41">
                  <c:v>60</c:v>
                </c:pt>
                <c:pt idx="42">
                  <c:v>86</c:v>
                </c:pt>
                <c:pt idx="43">
                  <c:v>1</c:v>
                </c:pt>
                <c:pt idx="44">
                  <c:v>1</c:v>
                </c:pt>
                <c:pt idx="45">
                  <c:v>36</c:v>
                </c:pt>
                <c:pt idx="46">
                  <c:v>4</c:v>
                </c:pt>
                <c:pt idx="47">
                  <c:v>23</c:v>
                </c:pt>
                <c:pt idx="48">
                  <c:v>32</c:v>
                </c:pt>
                <c:pt idx="49">
                  <c:v>37</c:v>
                </c:pt>
              </c:numCache>
            </c:numRef>
          </c:xVal>
          <c:yVal>
            <c:numRef>
              <c:f>Aptos!#REF!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17B-B809-5F4CFA3F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5040"/>
        <c:axId val="373305600"/>
      </c:scatterChart>
      <c:valAx>
        <c:axId val="37330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Idade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305600"/>
        <c:crosses val="autoZero"/>
        <c:crossBetween val="midCat"/>
      </c:valAx>
      <c:valAx>
        <c:axId val="3733056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crossAx val="37330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Área: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Preço</c:v>
          </c:tx>
          <c:spPr>
            <a:ln w="28575">
              <a:noFill/>
            </a:ln>
          </c:spPr>
          <c:xVal>
            <c:numRef>
              <c:f>Aptos!$B$2:$B$51</c:f>
              <c:numCache>
                <c:formatCode>General</c:formatCode>
                <c:ptCount val="50"/>
                <c:pt idx="0">
                  <c:v>189</c:v>
                </c:pt>
                <c:pt idx="1">
                  <c:v>115</c:v>
                </c:pt>
                <c:pt idx="2">
                  <c:v>102</c:v>
                </c:pt>
                <c:pt idx="3">
                  <c:v>93</c:v>
                </c:pt>
                <c:pt idx="4">
                  <c:v>123</c:v>
                </c:pt>
                <c:pt idx="5">
                  <c:v>124</c:v>
                </c:pt>
                <c:pt idx="6">
                  <c:v>162</c:v>
                </c:pt>
                <c:pt idx="7">
                  <c:v>112</c:v>
                </c:pt>
                <c:pt idx="8">
                  <c:v>124</c:v>
                </c:pt>
                <c:pt idx="9">
                  <c:v>113</c:v>
                </c:pt>
                <c:pt idx="10">
                  <c:v>132</c:v>
                </c:pt>
                <c:pt idx="11">
                  <c:v>104</c:v>
                </c:pt>
                <c:pt idx="12">
                  <c:v>95</c:v>
                </c:pt>
                <c:pt idx="13">
                  <c:v>162</c:v>
                </c:pt>
                <c:pt idx="14">
                  <c:v>81</c:v>
                </c:pt>
                <c:pt idx="15">
                  <c:v>106</c:v>
                </c:pt>
                <c:pt idx="16">
                  <c:v>80</c:v>
                </c:pt>
                <c:pt idx="17">
                  <c:v>49</c:v>
                </c:pt>
                <c:pt idx="18">
                  <c:v>79</c:v>
                </c:pt>
                <c:pt idx="19">
                  <c:v>98</c:v>
                </c:pt>
                <c:pt idx="20">
                  <c:v>162</c:v>
                </c:pt>
                <c:pt idx="21">
                  <c:v>188</c:v>
                </c:pt>
                <c:pt idx="22">
                  <c:v>275</c:v>
                </c:pt>
                <c:pt idx="23">
                  <c:v>181</c:v>
                </c:pt>
                <c:pt idx="24">
                  <c:v>240</c:v>
                </c:pt>
                <c:pt idx="25">
                  <c:v>168</c:v>
                </c:pt>
                <c:pt idx="26">
                  <c:v>205</c:v>
                </c:pt>
                <c:pt idx="27">
                  <c:v>138</c:v>
                </c:pt>
                <c:pt idx="28">
                  <c:v>260</c:v>
                </c:pt>
                <c:pt idx="29">
                  <c:v>158</c:v>
                </c:pt>
                <c:pt idx="30">
                  <c:v>179</c:v>
                </c:pt>
                <c:pt idx="31">
                  <c:v>190</c:v>
                </c:pt>
                <c:pt idx="32">
                  <c:v>137</c:v>
                </c:pt>
                <c:pt idx="33">
                  <c:v>166</c:v>
                </c:pt>
                <c:pt idx="34">
                  <c:v>124</c:v>
                </c:pt>
                <c:pt idx="35">
                  <c:v>122</c:v>
                </c:pt>
                <c:pt idx="36">
                  <c:v>130</c:v>
                </c:pt>
                <c:pt idx="37">
                  <c:v>89</c:v>
                </c:pt>
                <c:pt idx="38">
                  <c:v>198</c:v>
                </c:pt>
                <c:pt idx="39">
                  <c:v>109</c:v>
                </c:pt>
                <c:pt idx="40">
                  <c:v>185</c:v>
                </c:pt>
                <c:pt idx="41">
                  <c:v>201</c:v>
                </c:pt>
                <c:pt idx="42">
                  <c:v>168</c:v>
                </c:pt>
                <c:pt idx="43">
                  <c:v>167</c:v>
                </c:pt>
                <c:pt idx="44">
                  <c:v>193</c:v>
                </c:pt>
                <c:pt idx="45">
                  <c:v>112</c:v>
                </c:pt>
                <c:pt idx="46">
                  <c:v>91</c:v>
                </c:pt>
                <c:pt idx="47">
                  <c:v>100</c:v>
                </c:pt>
                <c:pt idx="48">
                  <c:v>192</c:v>
                </c:pt>
                <c:pt idx="49">
                  <c:v>114</c:v>
                </c:pt>
              </c:numCache>
            </c:numRef>
          </c:xVal>
          <c:yVal>
            <c:numRef>
              <c:f>Aptos!$A$2:$A$51</c:f>
              <c:numCache>
                <c:formatCode>General</c:formatCode>
                <c:ptCount val="50"/>
                <c:pt idx="0">
                  <c:v>268380</c:v>
                </c:pt>
                <c:pt idx="1">
                  <c:v>131000</c:v>
                </c:pt>
                <c:pt idx="2">
                  <c:v>112000</c:v>
                </c:pt>
                <c:pt idx="3">
                  <c:v>112000</c:v>
                </c:pt>
                <c:pt idx="4">
                  <c:v>122000</c:v>
                </c:pt>
                <c:pt idx="5">
                  <c:v>127900</c:v>
                </c:pt>
                <c:pt idx="6">
                  <c:v>157600</c:v>
                </c:pt>
                <c:pt idx="7">
                  <c:v>135000</c:v>
                </c:pt>
                <c:pt idx="8">
                  <c:v>145900</c:v>
                </c:pt>
                <c:pt idx="9">
                  <c:v>126000</c:v>
                </c:pt>
                <c:pt idx="10">
                  <c:v>142000</c:v>
                </c:pt>
                <c:pt idx="11">
                  <c:v>107500</c:v>
                </c:pt>
                <c:pt idx="12">
                  <c:v>110000</c:v>
                </c:pt>
                <c:pt idx="13">
                  <c:v>187000</c:v>
                </c:pt>
                <c:pt idx="14">
                  <c:v>94000</c:v>
                </c:pt>
                <c:pt idx="15">
                  <c:v>99500</c:v>
                </c:pt>
                <c:pt idx="16">
                  <c:v>78000</c:v>
                </c:pt>
                <c:pt idx="17">
                  <c:v>55790</c:v>
                </c:pt>
                <c:pt idx="18">
                  <c:v>70000</c:v>
                </c:pt>
                <c:pt idx="19">
                  <c:v>53600</c:v>
                </c:pt>
                <c:pt idx="20">
                  <c:v>157000</c:v>
                </c:pt>
                <c:pt idx="21">
                  <c:v>166730</c:v>
                </c:pt>
                <c:pt idx="22">
                  <c:v>340000</c:v>
                </c:pt>
                <c:pt idx="23">
                  <c:v>195000</c:v>
                </c:pt>
                <c:pt idx="24">
                  <c:v>215850</c:v>
                </c:pt>
                <c:pt idx="25">
                  <c:v>169900</c:v>
                </c:pt>
                <c:pt idx="26">
                  <c:v>180000</c:v>
                </c:pt>
                <c:pt idx="27">
                  <c:v>127000</c:v>
                </c:pt>
                <c:pt idx="28">
                  <c:v>242500</c:v>
                </c:pt>
                <c:pt idx="29">
                  <c:v>152900</c:v>
                </c:pt>
                <c:pt idx="30">
                  <c:v>171600</c:v>
                </c:pt>
                <c:pt idx="31">
                  <c:v>195000</c:v>
                </c:pt>
                <c:pt idx="32">
                  <c:v>83100</c:v>
                </c:pt>
                <c:pt idx="33">
                  <c:v>125000</c:v>
                </c:pt>
                <c:pt idx="34">
                  <c:v>60500</c:v>
                </c:pt>
                <c:pt idx="35">
                  <c:v>85000</c:v>
                </c:pt>
                <c:pt idx="36">
                  <c:v>117000</c:v>
                </c:pt>
                <c:pt idx="37">
                  <c:v>57000</c:v>
                </c:pt>
                <c:pt idx="38">
                  <c:v>110000</c:v>
                </c:pt>
                <c:pt idx="39">
                  <c:v>127250</c:v>
                </c:pt>
                <c:pt idx="40">
                  <c:v>119000</c:v>
                </c:pt>
                <c:pt idx="41">
                  <c:v>172500</c:v>
                </c:pt>
                <c:pt idx="42">
                  <c:v>123000</c:v>
                </c:pt>
                <c:pt idx="43">
                  <c:v>161715</c:v>
                </c:pt>
                <c:pt idx="44">
                  <c:v>179797</c:v>
                </c:pt>
                <c:pt idx="45">
                  <c:v>117250</c:v>
                </c:pt>
                <c:pt idx="46">
                  <c:v>116500</c:v>
                </c:pt>
                <c:pt idx="47">
                  <c:v>117000</c:v>
                </c:pt>
                <c:pt idx="48">
                  <c:v>177500</c:v>
                </c:pt>
                <c:pt idx="49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7-46D0-91CC-37FC87F3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41744"/>
        <c:axId val="273842304"/>
      </c:scatterChart>
      <c:valAx>
        <c:axId val="2738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Área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842304"/>
        <c:crosses val="autoZero"/>
        <c:crossBetween val="midCat"/>
      </c:valAx>
      <c:valAx>
        <c:axId val="27384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7384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Aptos!#REF!</c:f>
            </c:numRef>
          </c:xVal>
          <c:yVal>
            <c:numRef>
              <c:f>Aptos!#REF!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8-44C1-A570-EBA3C6D6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47344"/>
        <c:axId val="273847904"/>
      </c:scatterChart>
      <c:valAx>
        <c:axId val="27384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847904"/>
        <c:crosses val="autoZero"/>
        <c:crossBetween val="midCat"/>
      </c:valAx>
      <c:valAx>
        <c:axId val="27384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Preço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84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19</xdr:row>
      <xdr:rowOff>68036</xdr:rowOff>
    </xdr:from>
    <xdr:to>
      <xdr:col>4</xdr:col>
      <xdr:colOff>258535</xdr:colOff>
      <xdr:row>33</xdr:row>
      <xdr:rowOff>149678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AE59F-6D4B-48EC-A42C-0400109EB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115</xdr:row>
      <xdr:rowOff>19050</xdr:rowOff>
    </xdr:from>
    <xdr:to>
      <xdr:col>4</xdr:col>
      <xdr:colOff>0</xdr:colOff>
      <xdr:row>131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80</xdr:row>
      <xdr:rowOff>79376</xdr:rowOff>
    </xdr:from>
    <xdr:to>
      <xdr:col>4</xdr:col>
      <xdr:colOff>0</xdr:colOff>
      <xdr:row>95</xdr:row>
      <xdr:rowOff>15876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97</xdr:row>
      <xdr:rowOff>79375</xdr:rowOff>
    </xdr:from>
    <xdr:to>
      <xdr:col>4</xdr:col>
      <xdr:colOff>0</xdr:colOff>
      <xdr:row>112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2ECE-72D8-4663-BDE9-91B9A2C65CB3}">
  <dimension ref="A1:O64"/>
  <sheetViews>
    <sheetView tabSelected="1" topLeftCell="A10" zoomScaleNormal="100" workbookViewId="0">
      <selection activeCell="F14" sqref="F14"/>
    </sheetView>
  </sheetViews>
  <sheetFormatPr defaultRowHeight="14.25" x14ac:dyDescent="0.45"/>
  <cols>
    <col min="2" max="2" width="10.33203125" bestFit="1" customWidth="1"/>
    <col min="3" max="3" width="17.46484375" bestFit="1" customWidth="1"/>
    <col min="4" max="4" width="18.6640625" bestFit="1" customWidth="1"/>
    <col min="7" max="7" width="18.6640625" customWidth="1"/>
    <col min="8" max="8" width="14.33203125" bestFit="1" customWidth="1"/>
    <col min="9" max="9" width="13.46484375" bestFit="1" customWidth="1"/>
    <col min="10" max="11" width="12.53125" bestFit="1" customWidth="1"/>
    <col min="12" max="12" width="17.86328125" bestFit="1" customWidth="1"/>
    <col min="13" max="13" width="16.46484375" bestFit="1" customWidth="1"/>
    <col min="14" max="14" width="14.86328125" bestFit="1" customWidth="1"/>
    <col min="15" max="15" width="16" bestFit="1" customWidth="1"/>
    <col min="16" max="42" width="9" customWidth="1"/>
  </cols>
  <sheetData>
    <row r="1" spans="1:13" ht="18.399999999999999" thickBot="1" x14ac:dyDescent="0.6">
      <c r="A1" s="92" t="s">
        <v>184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8" x14ac:dyDescent="0.55000000000000004">
      <c r="A2" s="2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8" x14ac:dyDescent="0.55000000000000004">
      <c r="A3" s="5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6"/>
    </row>
    <row r="4" spans="1:13" ht="18" x14ac:dyDescent="0.55000000000000004">
      <c r="A4" s="5" t="s">
        <v>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6"/>
    </row>
    <row r="5" spans="1:13" ht="18" x14ac:dyDescent="0.55000000000000004">
      <c r="A5" s="5" t="s">
        <v>23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6"/>
    </row>
    <row r="6" spans="1:13" ht="18" x14ac:dyDescent="0.55000000000000004">
      <c r="A6" s="5" t="s">
        <v>24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6"/>
    </row>
    <row r="7" spans="1:13" ht="18" x14ac:dyDescent="0.55000000000000004">
      <c r="A7" s="5" t="s">
        <v>25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6"/>
    </row>
    <row r="8" spans="1:13" ht="18.399999999999999" thickBot="1" x14ac:dyDescent="0.6">
      <c r="A8" s="7" t="s">
        <v>26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8" x14ac:dyDescent="0.55000000000000004">
      <c r="A9" s="1"/>
      <c r="B9" s="1"/>
      <c r="C9" s="1"/>
      <c r="D9" s="1"/>
      <c r="E9" s="1"/>
      <c r="F9" s="1"/>
    </row>
    <row r="12" spans="1:13" ht="28.9" thickBot="1" x14ac:dyDescent="0.5">
      <c r="B12" s="13" t="s">
        <v>5</v>
      </c>
      <c r="C12" s="12" t="s">
        <v>9</v>
      </c>
      <c r="D12" s="12" t="s">
        <v>10</v>
      </c>
    </row>
    <row r="13" spans="1:13" ht="14.65" thickTop="1" x14ac:dyDescent="0.45">
      <c r="B13" s="71" t="s">
        <v>0</v>
      </c>
      <c r="C13" s="14">
        <v>25</v>
      </c>
      <c r="D13" s="14">
        <v>102</v>
      </c>
    </row>
    <row r="14" spans="1:13" x14ac:dyDescent="0.45">
      <c r="B14" s="71" t="s">
        <v>1</v>
      </c>
      <c r="C14" s="14">
        <v>32</v>
      </c>
      <c r="D14" s="14">
        <v>121</v>
      </c>
    </row>
    <row r="15" spans="1:13" x14ac:dyDescent="0.45">
      <c r="B15" s="71" t="s">
        <v>2</v>
      </c>
      <c r="C15" s="14">
        <v>28</v>
      </c>
      <c r="D15" s="14">
        <v>80</v>
      </c>
    </row>
    <row r="16" spans="1:13" x14ac:dyDescent="0.45">
      <c r="B16" s="71" t="s">
        <v>3</v>
      </c>
      <c r="C16" s="14">
        <v>53</v>
      </c>
      <c r="D16" s="14">
        <v>181</v>
      </c>
    </row>
    <row r="17" spans="1:15" ht="14.65" thickBot="1" x14ac:dyDescent="0.5">
      <c r="B17" s="10" t="s">
        <v>4</v>
      </c>
      <c r="C17" s="11">
        <v>44</v>
      </c>
      <c r="D17" s="11">
        <v>132</v>
      </c>
    </row>
    <row r="19" spans="1:15" x14ac:dyDescent="0.45">
      <c r="A19" s="43" t="s">
        <v>183</v>
      </c>
      <c r="B19" s="89">
        <f>CORREL(C13:C17,D13:D17)</f>
        <v>0.92076982139949992</v>
      </c>
      <c r="C19" s="43"/>
      <c r="D19" s="43"/>
      <c r="E19" s="43"/>
      <c r="G19" s="48" t="s">
        <v>181</v>
      </c>
      <c r="H19" s="48"/>
      <c r="I19" s="48"/>
      <c r="J19" s="48"/>
      <c r="K19" s="48"/>
      <c r="L19" s="48"/>
      <c r="M19" s="48"/>
      <c r="N19" s="48"/>
      <c r="O19" s="48"/>
    </row>
    <row r="20" spans="1:15" ht="14.65" thickBot="1" x14ac:dyDescent="0.5">
      <c r="A20" s="43"/>
      <c r="B20" s="43"/>
      <c r="C20" s="43"/>
      <c r="D20" s="43"/>
      <c r="E20" s="43"/>
      <c r="G20" s="48"/>
      <c r="H20" s="48"/>
      <c r="I20" s="48"/>
      <c r="J20" s="48"/>
      <c r="K20" s="48"/>
      <c r="L20" s="48"/>
      <c r="M20" s="48"/>
      <c r="N20" s="48"/>
      <c r="O20" s="48"/>
    </row>
    <row r="21" spans="1:15" x14ac:dyDescent="0.45">
      <c r="A21" s="43"/>
      <c r="B21" s="43"/>
      <c r="C21" s="43"/>
      <c r="D21" s="43"/>
      <c r="E21" s="43"/>
      <c r="G21" s="90" t="s">
        <v>180</v>
      </c>
      <c r="H21" s="90"/>
      <c r="I21" s="48"/>
      <c r="J21" s="48"/>
      <c r="K21" s="48"/>
      <c r="L21" s="48"/>
      <c r="M21" s="48"/>
      <c r="N21" s="48"/>
      <c r="O21" s="48"/>
    </row>
    <row r="22" spans="1:15" x14ac:dyDescent="0.45">
      <c r="A22" s="43"/>
      <c r="B22" s="43"/>
      <c r="C22" s="43"/>
      <c r="D22" s="43"/>
      <c r="E22" s="43"/>
      <c r="G22" s="48" t="s">
        <v>179</v>
      </c>
      <c r="H22" s="48">
        <v>0.92076982139950014</v>
      </c>
      <c r="I22" s="48"/>
      <c r="J22" s="48"/>
      <c r="K22" s="48"/>
      <c r="L22" s="48"/>
      <c r="M22" s="48"/>
      <c r="N22" s="48"/>
      <c r="O22" s="48"/>
    </row>
    <row r="23" spans="1:15" x14ac:dyDescent="0.45">
      <c r="A23" s="43"/>
      <c r="B23" s="43"/>
      <c r="C23" s="43"/>
      <c r="D23" s="43"/>
      <c r="E23" s="43"/>
      <c r="G23" s="48" t="s">
        <v>178</v>
      </c>
      <c r="H23" s="48">
        <v>0.8478170640000674</v>
      </c>
      <c r="I23" s="48"/>
      <c r="J23" s="48"/>
      <c r="K23" s="48"/>
      <c r="L23" s="48"/>
      <c r="M23" s="48"/>
      <c r="N23" s="48"/>
      <c r="O23" s="48"/>
    </row>
    <row r="24" spans="1:15" x14ac:dyDescent="0.45">
      <c r="A24" s="43"/>
      <c r="B24" s="43"/>
      <c r="C24" s="43"/>
      <c r="D24" s="43"/>
      <c r="E24" s="43"/>
      <c r="G24" s="48" t="s">
        <v>177</v>
      </c>
      <c r="H24" s="48">
        <v>0.79708941866675653</v>
      </c>
      <c r="I24" s="48"/>
      <c r="J24" s="48"/>
      <c r="K24" s="48"/>
      <c r="L24" s="48"/>
      <c r="M24" s="48"/>
      <c r="N24" s="48"/>
      <c r="O24" s="48"/>
    </row>
    <row r="25" spans="1:15" x14ac:dyDescent="0.45">
      <c r="A25" s="43"/>
      <c r="B25" s="43"/>
      <c r="C25" s="43"/>
      <c r="D25" s="43"/>
      <c r="E25" s="43"/>
      <c r="G25" s="48" t="s">
        <v>165</v>
      </c>
      <c r="H25" s="48">
        <v>17.062116253232027</v>
      </c>
      <c r="I25" s="48"/>
      <c r="J25" s="48"/>
      <c r="K25" s="48"/>
      <c r="L25" s="48"/>
      <c r="M25" s="48"/>
      <c r="N25" s="48"/>
      <c r="O25" s="48"/>
    </row>
    <row r="26" spans="1:15" ht="14.65" thickBot="1" x14ac:dyDescent="0.5">
      <c r="A26" s="43"/>
      <c r="B26" s="43"/>
      <c r="C26" s="43"/>
      <c r="D26" s="43"/>
      <c r="E26" s="43"/>
      <c r="G26" s="45" t="s">
        <v>176</v>
      </c>
      <c r="H26" s="45">
        <v>5</v>
      </c>
      <c r="I26" s="48"/>
      <c r="J26" s="48"/>
      <c r="K26" s="48"/>
      <c r="L26" s="48"/>
      <c r="M26" s="48"/>
      <c r="N26" s="48"/>
      <c r="O26" s="48"/>
    </row>
    <row r="27" spans="1:15" x14ac:dyDescent="0.45">
      <c r="A27" s="43"/>
      <c r="B27" s="43"/>
      <c r="C27" s="43"/>
      <c r="D27" s="43"/>
      <c r="E27" s="43"/>
      <c r="G27" s="48"/>
      <c r="H27" s="48"/>
      <c r="I27" s="48"/>
      <c r="J27" s="48"/>
      <c r="K27" s="48"/>
      <c r="L27" s="48"/>
      <c r="M27" s="48"/>
      <c r="N27" s="48"/>
      <c r="O27" s="48"/>
    </row>
    <row r="28" spans="1:15" ht="14.65" thickBot="1" x14ac:dyDescent="0.5">
      <c r="A28" s="43"/>
      <c r="B28" s="43"/>
      <c r="C28" s="43"/>
      <c r="D28" s="43"/>
      <c r="E28" s="43"/>
      <c r="G28" s="48" t="s">
        <v>175</v>
      </c>
      <c r="H28" s="48"/>
      <c r="I28" s="48"/>
      <c r="J28" s="48"/>
      <c r="K28" s="48"/>
      <c r="L28" s="48"/>
      <c r="M28" s="48"/>
      <c r="N28" s="48"/>
      <c r="O28" s="48"/>
    </row>
    <row r="29" spans="1:15" x14ac:dyDescent="0.45">
      <c r="A29" s="43"/>
      <c r="B29" s="43"/>
      <c r="C29" s="43"/>
      <c r="D29" s="43"/>
      <c r="E29" s="43"/>
      <c r="G29" s="88"/>
      <c r="H29" s="88" t="s">
        <v>174</v>
      </c>
      <c r="I29" s="88" t="s">
        <v>173</v>
      </c>
      <c r="J29" s="88" t="s">
        <v>172</v>
      </c>
      <c r="K29" s="88" t="s">
        <v>171</v>
      </c>
      <c r="L29" s="88" t="s">
        <v>170</v>
      </c>
      <c r="M29" s="48"/>
      <c r="N29" s="48"/>
      <c r="O29" s="48"/>
    </row>
    <row r="30" spans="1:15" x14ac:dyDescent="0.45">
      <c r="A30" s="43"/>
      <c r="B30" s="43"/>
      <c r="C30" s="43"/>
      <c r="D30" s="43"/>
      <c r="E30" s="43"/>
      <c r="G30" s="48" t="s">
        <v>169</v>
      </c>
      <c r="H30" s="48">
        <v>1</v>
      </c>
      <c r="I30" s="48">
        <v>4865.4525668835868</v>
      </c>
      <c r="J30" s="48">
        <v>4865.4525668835868</v>
      </c>
      <c r="K30" s="48">
        <v>16.713116850376235</v>
      </c>
      <c r="L30" s="48">
        <v>2.645087089310881E-2</v>
      </c>
      <c r="M30" s="48"/>
      <c r="N30" s="48"/>
      <c r="O30" s="48"/>
    </row>
    <row r="31" spans="1:15" x14ac:dyDescent="0.45">
      <c r="A31" s="43"/>
      <c r="B31" s="43"/>
      <c r="C31" s="43"/>
      <c r="D31" s="43"/>
      <c r="E31" s="43"/>
      <c r="G31" s="48" t="s">
        <v>168</v>
      </c>
      <c r="H31" s="48">
        <v>3</v>
      </c>
      <c r="I31" s="48">
        <v>873.3474331164133</v>
      </c>
      <c r="J31" s="48">
        <v>291.11581103880445</v>
      </c>
      <c r="K31" s="48"/>
      <c r="L31" s="48"/>
      <c r="M31" s="48"/>
      <c r="N31" s="48"/>
      <c r="O31" s="48"/>
    </row>
    <row r="32" spans="1:15" ht="14.65" thickBot="1" x14ac:dyDescent="0.5">
      <c r="A32" s="43"/>
      <c r="B32" s="43"/>
      <c r="C32" s="43"/>
      <c r="D32" s="43"/>
      <c r="E32" s="43"/>
      <c r="G32" s="45" t="s">
        <v>167</v>
      </c>
      <c r="H32" s="45">
        <v>4</v>
      </c>
      <c r="I32" s="45">
        <v>5738.8</v>
      </c>
      <c r="J32" s="45"/>
      <c r="K32" s="45"/>
      <c r="L32" s="45"/>
      <c r="M32" s="48"/>
      <c r="N32" s="48"/>
      <c r="O32" s="48"/>
    </row>
    <row r="33" spans="1:15" ht="14.65" thickBot="1" x14ac:dyDescent="0.5">
      <c r="A33" s="43"/>
      <c r="B33" s="43"/>
      <c r="C33" s="43"/>
      <c r="D33" s="43"/>
      <c r="E33" s="43"/>
      <c r="G33" s="48"/>
      <c r="H33" s="48"/>
      <c r="I33" s="48"/>
      <c r="J33" s="48"/>
      <c r="K33" s="48"/>
      <c r="L33" s="48"/>
      <c r="M33" s="48"/>
      <c r="N33" s="48"/>
      <c r="O33" s="48"/>
    </row>
    <row r="34" spans="1:15" x14ac:dyDescent="0.45">
      <c r="A34" s="43"/>
      <c r="B34" s="43"/>
      <c r="C34" s="43"/>
      <c r="D34" s="43"/>
      <c r="E34" s="43"/>
      <c r="G34" s="88"/>
      <c r="H34" s="88" t="s">
        <v>166</v>
      </c>
      <c r="I34" s="88" t="s">
        <v>165</v>
      </c>
      <c r="J34" s="88" t="s">
        <v>164</v>
      </c>
      <c r="K34" s="88" t="s">
        <v>163</v>
      </c>
      <c r="L34" s="88" t="s">
        <v>162</v>
      </c>
      <c r="M34" s="88" t="s">
        <v>161</v>
      </c>
      <c r="N34" s="88" t="s">
        <v>160</v>
      </c>
      <c r="O34" s="88" t="s">
        <v>159</v>
      </c>
    </row>
    <row r="35" spans="1:15" x14ac:dyDescent="0.45">
      <c r="A35" s="43"/>
      <c r="B35" s="43"/>
      <c r="C35" s="43"/>
      <c r="D35" s="43"/>
      <c r="E35" s="43"/>
      <c r="G35" s="48" t="s">
        <v>158</v>
      </c>
      <c r="H35" s="84">
        <v>15.250180766449731</v>
      </c>
      <c r="I35" s="48">
        <v>27.485809732890274</v>
      </c>
      <c r="J35" s="48">
        <v>0.5548383298382854</v>
      </c>
      <c r="K35" s="84">
        <v>0.61768967630336058</v>
      </c>
      <c r="L35" s="48">
        <v>-72.22193285481076</v>
      </c>
      <c r="M35" s="48">
        <v>102.72229438771022</v>
      </c>
      <c r="N35" s="48">
        <v>-72.22193285481076</v>
      </c>
      <c r="O35" s="48">
        <v>102.72229438771022</v>
      </c>
    </row>
    <row r="36" spans="1:15" ht="14.65" thickBot="1" x14ac:dyDescent="0.5">
      <c r="G36" s="45" t="s">
        <v>157</v>
      </c>
      <c r="H36" s="45">
        <v>2.9656543745480843</v>
      </c>
      <c r="I36" s="45">
        <v>0.72542381837572667</v>
      </c>
      <c r="J36" s="45">
        <v>4.0881679087797069</v>
      </c>
      <c r="K36" s="45">
        <v>2.645087089310881E-2</v>
      </c>
      <c r="L36" s="45">
        <v>0.6570320242813219</v>
      </c>
      <c r="M36" s="45">
        <v>5.2742767248148468</v>
      </c>
      <c r="N36" s="45">
        <v>0.6570320242813219</v>
      </c>
      <c r="O36" s="45">
        <v>5.2742767248148468</v>
      </c>
    </row>
    <row r="37" spans="1:15" x14ac:dyDescent="0.45">
      <c r="I37">
        <f>I36*J37</f>
        <v>-2.3086223502667624</v>
      </c>
      <c r="J37">
        <f>(L36-H36)/I36</f>
        <v>-3.1824463048868799</v>
      </c>
      <c r="L37">
        <f>H36-L36</f>
        <v>2.3086223502667624</v>
      </c>
      <c r="M37">
        <f>M36-H36</f>
        <v>2.3086223502667624</v>
      </c>
      <c r="N37">
        <f>O36-N36</f>
        <v>4.6172447005335249</v>
      </c>
    </row>
    <row r="38" spans="1:15" ht="15.75" x14ac:dyDescent="0.5">
      <c r="G38" s="87" t="s">
        <v>182</v>
      </c>
      <c r="H38" s="87"/>
      <c r="I38" s="87"/>
      <c r="J38" s="87"/>
      <c r="K38" s="87"/>
      <c r="L38" s="87"/>
    </row>
    <row r="40" spans="1:15" x14ac:dyDescent="0.45">
      <c r="G40" s="83" t="s">
        <v>181</v>
      </c>
      <c r="H40" s="83"/>
      <c r="I40" s="83"/>
      <c r="J40" s="83"/>
      <c r="K40" s="83"/>
      <c r="L40" s="83"/>
      <c r="M40" s="83"/>
      <c r="N40" s="83"/>
      <c r="O40" s="83"/>
    </row>
    <row r="41" spans="1:15" ht="14.65" thickBot="1" x14ac:dyDescent="0.5">
      <c r="G41" s="83"/>
      <c r="H41" s="83"/>
      <c r="I41" s="83"/>
      <c r="J41" s="83"/>
      <c r="K41" s="83"/>
      <c r="L41" s="83"/>
      <c r="M41" s="83"/>
      <c r="N41" s="83"/>
      <c r="O41" s="83"/>
    </row>
    <row r="42" spans="1:15" x14ac:dyDescent="0.45">
      <c r="G42" s="86" t="s">
        <v>180</v>
      </c>
      <c r="H42" s="86"/>
      <c r="I42" s="83"/>
      <c r="J42" s="83"/>
      <c r="K42" s="83"/>
      <c r="L42" s="83"/>
      <c r="M42" s="83"/>
      <c r="N42" s="83"/>
      <c r="O42" s="83"/>
    </row>
    <row r="43" spans="1:15" x14ac:dyDescent="0.45">
      <c r="G43" s="83" t="s">
        <v>179</v>
      </c>
      <c r="H43" s="83">
        <v>0.9940841419675176</v>
      </c>
      <c r="I43" s="83"/>
      <c r="J43" s="83"/>
      <c r="K43" s="83"/>
      <c r="L43" s="83"/>
      <c r="M43" s="83"/>
      <c r="N43" s="83"/>
      <c r="O43" s="83"/>
    </row>
    <row r="44" spans="1:15" x14ac:dyDescent="0.45">
      <c r="G44" s="83" t="s">
        <v>178</v>
      </c>
      <c r="H44" s="83">
        <v>0.98820328131129576</v>
      </c>
      <c r="I44" s="83"/>
      <c r="J44" s="83"/>
      <c r="K44" s="83"/>
      <c r="L44" s="83"/>
      <c r="M44" s="83"/>
      <c r="N44" s="83"/>
      <c r="O44" s="83"/>
    </row>
    <row r="45" spans="1:15" x14ac:dyDescent="0.45">
      <c r="G45" s="83" t="s">
        <v>177</v>
      </c>
      <c r="H45" s="84">
        <v>0.73820328131129576</v>
      </c>
      <c r="I45" s="83"/>
      <c r="J45" s="83"/>
      <c r="K45" s="83"/>
      <c r="L45" s="83"/>
      <c r="M45" s="83"/>
      <c r="N45" s="83"/>
      <c r="O45" s="83"/>
    </row>
    <row r="46" spans="1:15" x14ac:dyDescent="0.45">
      <c r="G46" s="83" t="s">
        <v>165</v>
      </c>
      <c r="H46" s="83">
        <v>15.515847918812971</v>
      </c>
      <c r="I46" s="83"/>
      <c r="J46" s="83"/>
      <c r="K46" s="83"/>
      <c r="L46" s="83"/>
      <c r="M46" s="83"/>
      <c r="N46" s="83"/>
      <c r="O46" s="83"/>
    </row>
    <row r="47" spans="1:15" ht="14.65" thickBot="1" x14ac:dyDescent="0.5">
      <c r="G47" s="81" t="s">
        <v>176</v>
      </c>
      <c r="H47" s="81">
        <v>5</v>
      </c>
      <c r="I47" s="83"/>
      <c r="J47" s="83"/>
      <c r="K47" s="83"/>
      <c r="L47" s="83"/>
      <c r="M47" s="83"/>
      <c r="N47" s="83"/>
      <c r="O47" s="83"/>
    </row>
    <row r="48" spans="1:15" x14ac:dyDescent="0.45">
      <c r="G48" s="83"/>
      <c r="H48" s="83"/>
      <c r="I48" s="83"/>
      <c r="J48" s="83"/>
      <c r="K48" s="83"/>
      <c r="L48" s="83"/>
      <c r="M48" s="83"/>
      <c r="N48" s="83"/>
      <c r="O48" s="83"/>
    </row>
    <row r="49" spans="7:15" ht="14.65" thickBot="1" x14ac:dyDescent="0.5">
      <c r="G49" s="83" t="s">
        <v>175</v>
      </c>
      <c r="H49" s="83"/>
      <c r="I49" s="83"/>
      <c r="J49" s="83"/>
      <c r="K49" s="83"/>
      <c r="L49" s="83"/>
      <c r="M49" s="83"/>
      <c r="N49" s="83"/>
      <c r="O49" s="83"/>
    </row>
    <row r="50" spans="7:15" x14ac:dyDescent="0.45">
      <c r="G50" s="85"/>
      <c r="H50" s="85" t="s">
        <v>174</v>
      </c>
      <c r="I50" s="85" t="s">
        <v>173</v>
      </c>
      <c r="J50" s="85" t="s">
        <v>172</v>
      </c>
      <c r="K50" s="85" t="s">
        <v>171</v>
      </c>
      <c r="L50" s="85" t="s">
        <v>170</v>
      </c>
      <c r="M50" s="83"/>
      <c r="N50" s="83"/>
      <c r="O50" s="83"/>
    </row>
    <row r="51" spans="7:15" x14ac:dyDescent="0.45">
      <c r="G51" s="83" t="s">
        <v>169</v>
      </c>
      <c r="H51" s="83">
        <v>1</v>
      </c>
      <c r="I51" s="83">
        <v>80667.033853441069</v>
      </c>
      <c r="J51" s="83">
        <v>80667.033853441069</v>
      </c>
      <c r="K51" s="83">
        <v>335.07734053454368</v>
      </c>
      <c r="L51" s="84">
        <v>3.5571875918964392E-4</v>
      </c>
      <c r="M51" s="83"/>
      <c r="N51" s="83"/>
      <c r="O51" s="83"/>
    </row>
    <row r="52" spans="7:15" x14ac:dyDescent="0.45">
      <c r="G52" s="83" t="s">
        <v>168</v>
      </c>
      <c r="H52" s="83">
        <v>4</v>
      </c>
      <c r="I52" s="83">
        <v>962.9661465589312</v>
      </c>
      <c r="J52" s="83">
        <v>240.7415366397328</v>
      </c>
      <c r="K52" s="83"/>
      <c r="L52" s="83"/>
      <c r="M52" s="83"/>
      <c r="N52" s="83"/>
      <c r="O52" s="83"/>
    </row>
    <row r="53" spans="7:15" ht="14.65" thickBot="1" x14ac:dyDescent="0.5">
      <c r="G53" s="81" t="s">
        <v>167</v>
      </c>
      <c r="H53" s="81">
        <v>5</v>
      </c>
      <c r="I53" s="81">
        <v>81630</v>
      </c>
      <c r="J53" s="81"/>
      <c r="K53" s="81"/>
      <c r="L53" s="81"/>
      <c r="M53" s="83"/>
      <c r="N53" s="83"/>
      <c r="O53" s="83"/>
    </row>
    <row r="54" spans="7:15" ht="14.65" thickBot="1" x14ac:dyDescent="0.5">
      <c r="G54" s="83"/>
      <c r="H54" s="83"/>
      <c r="I54" s="83"/>
      <c r="J54" s="83"/>
      <c r="K54" s="83"/>
      <c r="L54" s="83"/>
      <c r="M54" s="83"/>
      <c r="N54" s="83"/>
      <c r="O54" s="83"/>
    </row>
    <row r="55" spans="7:15" x14ac:dyDescent="0.45">
      <c r="G55" s="85"/>
      <c r="H55" s="85" t="s">
        <v>166</v>
      </c>
      <c r="I55" s="85" t="s">
        <v>165</v>
      </c>
      <c r="J55" s="85" t="s">
        <v>164</v>
      </c>
      <c r="K55" s="85" t="s">
        <v>163</v>
      </c>
      <c r="L55" s="85" t="s">
        <v>162</v>
      </c>
      <c r="M55" s="85" t="s">
        <v>161</v>
      </c>
      <c r="N55" s="85" t="s">
        <v>160</v>
      </c>
      <c r="O55" s="85" t="s">
        <v>159</v>
      </c>
    </row>
    <row r="56" spans="7:15" x14ac:dyDescent="0.45">
      <c r="G56" s="83" t="s">
        <v>158</v>
      </c>
      <c r="H56" s="84">
        <v>0</v>
      </c>
      <c r="I56" s="83" t="e">
        <v>#N/A</v>
      </c>
      <c r="J56" s="83" t="e">
        <v>#N/A</v>
      </c>
      <c r="K56" s="83" t="e">
        <v>#N/A</v>
      </c>
      <c r="L56" s="83" t="e">
        <v>#N/A</v>
      </c>
      <c r="M56" s="83" t="e">
        <v>#N/A</v>
      </c>
      <c r="N56" s="83" t="e">
        <v>#N/A</v>
      </c>
      <c r="O56" s="83" t="e">
        <v>#N/A</v>
      </c>
    </row>
    <row r="57" spans="7:15" ht="14.65" thickBot="1" x14ac:dyDescent="0.5">
      <c r="G57" s="81" t="s">
        <v>157</v>
      </c>
      <c r="H57" s="82">
        <v>3.3523265533574818</v>
      </c>
      <c r="I57" s="81">
        <v>0.18313602652901323</v>
      </c>
      <c r="J57" s="81">
        <v>18.305117878193077</v>
      </c>
      <c r="K57" s="81">
        <v>5.239254463163519E-5</v>
      </c>
      <c r="L57" s="82">
        <v>2.8438594289438308</v>
      </c>
      <c r="M57" s="82">
        <v>3.8607936777711327</v>
      </c>
      <c r="N57" s="81">
        <v>2.8438594289438308</v>
      </c>
      <c r="O57" s="81">
        <v>3.8607936777711327</v>
      </c>
    </row>
    <row r="58" spans="7:15" ht="14.65" thickBot="1" x14ac:dyDescent="0.5"/>
    <row r="59" spans="7:15" x14ac:dyDescent="0.45">
      <c r="G59" s="80" t="s">
        <v>156</v>
      </c>
      <c r="H59" s="79"/>
      <c r="I59" s="79"/>
      <c r="J59" s="79"/>
      <c r="K59" s="79"/>
      <c r="L59" s="79"/>
      <c r="M59" s="79"/>
      <c r="N59" s="79"/>
      <c r="O59" s="78"/>
    </row>
    <row r="60" spans="7:15" x14ac:dyDescent="0.45">
      <c r="G60" s="77"/>
      <c r="H60" s="76"/>
      <c r="I60" s="76"/>
      <c r="J60" s="76"/>
      <c r="K60" s="76"/>
      <c r="L60" s="76"/>
      <c r="M60" s="76"/>
      <c r="N60" s="76"/>
      <c r="O60" s="75"/>
    </row>
    <row r="61" spans="7:15" x14ac:dyDescent="0.45">
      <c r="G61" s="77" t="s">
        <v>155</v>
      </c>
      <c r="H61" s="76"/>
      <c r="I61" s="76"/>
      <c r="J61" s="76"/>
      <c r="K61" s="76"/>
      <c r="L61" s="76"/>
      <c r="M61" s="76"/>
      <c r="N61" s="76"/>
      <c r="O61" s="75"/>
    </row>
    <row r="62" spans="7:15" x14ac:dyDescent="0.45">
      <c r="G62" s="77"/>
      <c r="H62" s="76"/>
      <c r="I62" s="76"/>
      <c r="J62" s="76"/>
      <c r="K62" s="76"/>
      <c r="L62" s="76"/>
      <c r="M62" s="76"/>
      <c r="N62" s="76"/>
      <c r="O62" s="75"/>
    </row>
    <row r="63" spans="7:15" x14ac:dyDescent="0.45">
      <c r="G63" s="77" t="s">
        <v>154</v>
      </c>
      <c r="H63" s="76"/>
      <c r="I63" s="76"/>
      <c r="J63" s="76"/>
      <c r="K63" s="76"/>
      <c r="L63" s="76"/>
      <c r="M63" s="76"/>
      <c r="N63" s="76"/>
      <c r="O63" s="75"/>
    </row>
    <row r="64" spans="7:15" ht="14.65" thickBot="1" x14ac:dyDescent="0.5">
      <c r="G64" s="74" t="s">
        <v>153</v>
      </c>
      <c r="H64" s="73"/>
      <c r="I64" s="73"/>
      <c r="J64" s="73"/>
      <c r="K64" s="73"/>
      <c r="L64" s="73"/>
      <c r="M64" s="73"/>
      <c r="N64" s="73"/>
      <c r="O64" s="7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Normal="100" workbookViewId="0">
      <selection activeCell="B26" sqref="B26"/>
    </sheetView>
  </sheetViews>
  <sheetFormatPr defaultRowHeight="14.25" x14ac:dyDescent="0.45"/>
  <cols>
    <col min="1" max="1" width="17.6640625" style="14" bestFit="1" customWidth="1"/>
    <col min="2" max="2" width="16.46484375" style="14" bestFit="1" customWidth="1"/>
    <col min="5" max="5" width="19.6640625" customWidth="1"/>
    <col min="6" max="6" width="12.6640625" bestFit="1" customWidth="1"/>
    <col min="7" max="7" width="12" bestFit="1" customWidth="1"/>
    <col min="8" max="8" width="16.53125" bestFit="1" customWidth="1"/>
    <col min="9" max="9" width="12" bestFit="1" customWidth="1"/>
    <col min="10" max="10" width="16" bestFit="1" customWidth="1"/>
    <col min="11" max="11" width="14.6640625" bestFit="1" customWidth="1"/>
    <col min="12" max="12" width="13.6640625" bestFit="1" customWidth="1"/>
    <col min="13" max="13" width="14.53125" bestFit="1" customWidth="1"/>
  </cols>
  <sheetData>
    <row r="1" spans="1:13" ht="18" x14ac:dyDescent="0.55000000000000004">
      <c r="A1" s="14" t="s">
        <v>14</v>
      </c>
      <c r="B1" s="14" t="s">
        <v>15</v>
      </c>
      <c r="D1" s="16" t="s">
        <v>16</v>
      </c>
      <c r="E1" s="17"/>
      <c r="F1" s="17"/>
      <c r="G1" s="17"/>
      <c r="H1" s="17"/>
      <c r="I1" s="17"/>
      <c r="J1" s="17"/>
      <c r="K1" s="17"/>
      <c r="L1" s="17"/>
      <c r="M1" s="18"/>
    </row>
    <row r="2" spans="1:13" ht="18" x14ac:dyDescent="0.55000000000000004">
      <c r="A2" s="14">
        <v>6</v>
      </c>
      <c r="B2" s="15">
        <v>44567</v>
      </c>
      <c r="D2" s="19" t="s">
        <v>17</v>
      </c>
      <c r="E2" s="20"/>
      <c r="F2" s="20"/>
      <c r="G2" s="20"/>
      <c r="H2" s="20"/>
      <c r="I2" s="20"/>
      <c r="J2" s="20"/>
      <c r="K2" s="20"/>
      <c r="L2" s="20"/>
      <c r="M2" s="21"/>
    </row>
    <row r="3" spans="1:13" ht="18.399999999999999" thickBot="1" x14ac:dyDescent="0.6">
      <c r="A3" s="14">
        <v>7</v>
      </c>
      <c r="B3" s="15">
        <v>57700</v>
      </c>
      <c r="D3" s="22" t="s">
        <v>27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45">
      <c r="A4" s="14">
        <v>8</v>
      </c>
      <c r="B4" s="15">
        <v>59787</v>
      </c>
    </row>
    <row r="5" spans="1:13" x14ac:dyDescent="0.45">
      <c r="A5" s="14">
        <v>9</v>
      </c>
      <c r="B5" s="15">
        <v>73317</v>
      </c>
    </row>
    <row r="6" spans="1:13" x14ac:dyDescent="0.45">
      <c r="A6" s="14">
        <v>10</v>
      </c>
      <c r="B6" s="15">
        <v>73182</v>
      </c>
    </row>
    <row r="7" spans="1:13" x14ac:dyDescent="0.45">
      <c r="A7" s="14">
        <v>11</v>
      </c>
      <c r="B7" s="15">
        <v>65844</v>
      </c>
    </row>
    <row r="8" spans="1:13" x14ac:dyDescent="0.45">
      <c r="A8" s="14">
        <v>12</v>
      </c>
      <c r="B8" s="15">
        <v>78182</v>
      </c>
    </row>
    <row r="9" spans="1:13" x14ac:dyDescent="0.45">
      <c r="A9" s="14">
        <v>13</v>
      </c>
      <c r="B9" s="15">
        <v>78351</v>
      </c>
    </row>
    <row r="10" spans="1:13" x14ac:dyDescent="0.45">
      <c r="A10" s="14">
        <v>14</v>
      </c>
      <c r="B10" s="15">
        <v>110223</v>
      </c>
    </row>
    <row r="11" spans="1:13" x14ac:dyDescent="0.45">
      <c r="A11" s="14">
        <v>15</v>
      </c>
      <c r="B11" s="15">
        <v>106738.00000000001</v>
      </c>
    </row>
    <row r="12" spans="1:13" x14ac:dyDescent="0.45">
      <c r="A12" s="14">
        <v>16</v>
      </c>
      <c r="B12" s="15">
        <v>108360.99999999999</v>
      </c>
    </row>
    <row r="13" spans="1:13" x14ac:dyDescent="0.45">
      <c r="A13" s="14">
        <v>17</v>
      </c>
      <c r="B13" s="15">
        <v>136150</v>
      </c>
    </row>
    <row r="14" spans="1:13" x14ac:dyDescent="0.45">
      <c r="A14" s="14">
        <v>18</v>
      </c>
      <c r="B14" s="15">
        <v>135310.00000000003</v>
      </c>
    </row>
  </sheetData>
  <sortState xmlns:xlrd2="http://schemas.microsoft.com/office/spreadsheetml/2017/richdata2" ref="K50:K62">
    <sortCondition ref="K5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B26" sqref="B26"/>
    </sheetView>
  </sheetViews>
  <sheetFormatPr defaultRowHeight="14.25" x14ac:dyDescent="0.45"/>
  <sheetData>
    <row r="1" spans="1:12" ht="18" x14ac:dyDescent="0.55000000000000004">
      <c r="A1" s="25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8" x14ac:dyDescent="0.55000000000000004">
      <c r="A2" s="26" t="s">
        <v>22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8" x14ac:dyDescent="0.55000000000000004">
      <c r="A3" s="26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8" x14ac:dyDescent="0.55000000000000004">
      <c r="A4" s="26" t="s">
        <v>18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8" x14ac:dyDescent="0.55000000000000004">
      <c r="A5" s="26" t="s">
        <v>19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ht="18" x14ac:dyDescent="0.55000000000000004">
      <c r="A6" s="26" t="s">
        <v>20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ht="18" x14ac:dyDescent="0.55000000000000004">
      <c r="A7" s="26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8" x14ac:dyDescent="0.55000000000000004">
      <c r="A8" s="26" t="s">
        <v>28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2" ht="18" x14ac:dyDescent="0.55000000000000004">
      <c r="A9" s="26" t="s">
        <v>29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8" x14ac:dyDescent="0.55000000000000004">
      <c r="A10" s="26" t="s">
        <v>30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1:12" ht="18" x14ac:dyDescent="0.55000000000000004">
      <c r="A11" s="26" t="s">
        <v>31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12" ht="18.399999999999999" thickBot="1" x14ac:dyDescent="0.6">
      <c r="A12" s="31" t="s">
        <v>32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2"/>
  <sheetViews>
    <sheetView zoomScaleNormal="100" workbookViewId="0">
      <selection activeCell="B26" sqref="B26"/>
    </sheetView>
  </sheetViews>
  <sheetFormatPr defaultRowHeight="14.25" x14ac:dyDescent="0.45"/>
  <cols>
    <col min="1" max="1" width="10.6640625" customWidth="1"/>
  </cols>
  <sheetData>
    <row r="1" spans="1:3" ht="14.65" thickBot="1" x14ac:dyDescent="0.5">
      <c r="A1" s="10" t="s">
        <v>11</v>
      </c>
      <c r="B1" s="10" t="s">
        <v>12</v>
      </c>
      <c r="C1" s="10" t="s">
        <v>13</v>
      </c>
    </row>
    <row r="2" spans="1:3" x14ac:dyDescent="0.45">
      <c r="A2">
        <v>268380</v>
      </c>
      <c r="B2">
        <v>189</v>
      </c>
      <c r="C2">
        <v>1</v>
      </c>
    </row>
    <row r="3" spans="1:3" x14ac:dyDescent="0.45">
      <c r="A3">
        <v>131000</v>
      </c>
      <c r="B3">
        <v>115</v>
      </c>
      <c r="C3">
        <v>15</v>
      </c>
    </row>
    <row r="4" spans="1:3" x14ac:dyDescent="0.45">
      <c r="A4">
        <v>112000</v>
      </c>
      <c r="B4">
        <v>102</v>
      </c>
      <c r="C4">
        <v>35</v>
      </c>
    </row>
    <row r="5" spans="1:3" x14ac:dyDescent="0.45">
      <c r="A5">
        <v>112000</v>
      </c>
      <c r="B5">
        <v>93</v>
      </c>
      <c r="C5">
        <v>35</v>
      </c>
    </row>
    <row r="6" spans="1:3" x14ac:dyDescent="0.45">
      <c r="A6">
        <v>122000</v>
      </c>
      <c r="B6">
        <v>123</v>
      </c>
      <c r="C6">
        <v>39</v>
      </c>
    </row>
    <row r="7" spans="1:3" x14ac:dyDescent="0.45">
      <c r="A7">
        <v>127900</v>
      </c>
      <c r="B7">
        <v>124</v>
      </c>
      <c r="C7">
        <v>32</v>
      </c>
    </row>
    <row r="8" spans="1:3" x14ac:dyDescent="0.45">
      <c r="A8">
        <v>157600</v>
      </c>
      <c r="B8">
        <v>162</v>
      </c>
      <c r="C8">
        <v>33</v>
      </c>
    </row>
    <row r="9" spans="1:3" x14ac:dyDescent="0.45">
      <c r="A9">
        <v>135000</v>
      </c>
      <c r="B9">
        <v>112</v>
      </c>
      <c r="C9">
        <v>33</v>
      </c>
    </row>
    <row r="10" spans="1:3" x14ac:dyDescent="0.45">
      <c r="A10">
        <v>145900</v>
      </c>
      <c r="B10">
        <v>124</v>
      </c>
      <c r="C10">
        <v>35</v>
      </c>
    </row>
    <row r="11" spans="1:3" x14ac:dyDescent="0.45">
      <c r="A11">
        <v>126000</v>
      </c>
      <c r="B11">
        <v>113</v>
      </c>
      <c r="C11">
        <v>39</v>
      </c>
    </row>
    <row r="12" spans="1:3" x14ac:dyDescent="0.45">
      <c r="A12">
        <v>142000</v>
      </c>
      <c r="B12">
        <v>132</v>
      </c>
      <c r="C12">
        <v>40</v>
      </c>
    </row>
    <row r="13" spans="1:3" x14ac:dyDescent="0.45">
      <c r="A13">
        <v>107500</v>
      </c>
      <c r="B13">
        <v>104</v>
      </c>
      <c r="C13">
        <v>45</v>
      </c>
    </row>
    <row r="14" spans="1:3" x14ac:dyDescent="0.45">
      <c r="A14">
        <v>110000</v>
      </c>
      <c r="B14">
        <v>95</v>
      </c>
      <c r="C14">
        <v>42</v>
      </c>
    </row>
    <row r="15" spans="1:3" x14ac:dyDescent="0.45">
      <c r="A15">
        <v>187000</v>
      </c>
      <c r="B15">
        <v>162</v>
      </c>
      <c r="C15">
        <v>1</v>
      </c>
    </row>
    <row r="16" spans="1:3" x14ac:dyDescent="0.45">
      <c r="A16">
        <v>94000</v>
      </c>
      <c r="B16">
        <v>81</v>
      </c>
      <c r="C16">
        <v>43</v>
      </c>
    </row>
    <row r="17" spans="1:3" x14ac:dyDescent="0.45">
      <c r="A17">
        <v>99500</v>
      </c>
      <c r="B17">
        <v>106</v>
      </c>
      <c r="C17">
        <v>24</v>
      </c>
    </row>
    <row r="18" spans="1:3" x14ac:dyDescent="0.45">
      <c r="A18">
        <v>78000</v>
      </c>
      <c r="B18">
        <v>80</v>
      </c>
      <c r="C18">
        <v>68</v>
      </c>
    </row>
    <row r="19" spans="1:3" x14ac:dyDescent="0.45">
      <c r="A19">
        <v>55790</v>
      </c>
      <c r="B19">
        <v>49</v>
      </c>
      <c r="C19">
        <v>79</v>
      </c>
    </row>
    <row r="20" spans="1:3" x14ac:dyDescent="0.45">
      <c r="A20">
        <v>70000</v>
      </c>
      <c r="B20">
        <v>79</v>
      </c>
      <c r="C20">
        <v>80</v>
      </c>
    </row>
    <row r="21" spans="1:3" x14ac:dyDescent="0.45">
      <c r="A21">
        <v>53600</v>
      </c>
      <c r="B21">
        <v>98</v>
      </c>
      <c r="C21">
        <v>62</v>
      </c>
    </row>
    <row r="22" spans="1:3" x14ac:dyDescent="0.45">
      <c r="A22">
        <v>157000</v>
      </c>
      <c r="B22">
        <v>162</v>
      </c>
      <c r="C22">
        <v>3</v>
      </c>
    </row>
    <row r="23" spans="1:3" x14ac:dyDescent="0.45">
      <c r="A23">
        <v>166730</v>
      </c>
      <c r="B23">
        <v>188</v>
      </c>
      <c r="C23">
        <v>0</v>
      </c>
    </row>
    <row r="24" spans="1:3" x14ac:dyDescent="0.45">
      <c r="A24">
        <v>340000</v>
      </c>
      <c r="B24">
        <v>275</v>
      </c>
      <c r="C24">
        <v>6</v>
      </c>
    </row>
    <row r="25" spans="1:3" x14ac:dyDescent="0.45">
      <c r="A25">
        <v>195000</v>
      </c>
      <c r="B25">
        <v>181</v>
      </c>
      <c r="C25">
        <v>3</v>
      </c>
    </row>
    <row r="26" spans="1:3" x14ac:dyDescent="0.45">
      <c r="A26">
        <v>215850</v>
      </c>
      <c r="B26">
        <v>240</v>
      </c>
      <c r="C26">
        <v>27</v>
      </c>
    </row>
    <row r="27" spans="1:3" x14ac:dyDescent="0.45">
      <c r="A27">
        <v>169900</v>
      </c>
      <c r="B27">
        <v>168</v>
      </c>
      <c r="C27">
        <v>35</v>
      </c>
    </row>
    <row r="28" spans="1:3" x14ac:dyDescent="0.45">
      <c r="A28">
        <v>180000</v>
      </c>
      <c r="B28">
        <v>205</v>
      </c>
      <c r="C28">
        <v>34</v>
      </c>
    </row>
    <row r="29" spans="1:3" x14ac:dyDescent="0.45">
      <c r="A29">
        <v>127000</v>
      </c>
      <c r="B29">
        <v>138</v>
      </c>
      <c r="C29">
        <v>50</v>
      </c>
    </row>
    <row r="30" spans="1:3" x14ac:dyDescent="0.45">
      <c r="A30">
        <v>242500</v>
      </c>
      <c r="B30">
        <v>260</v>
      </c>
      <c r="C30">
        <v>10</v>
      </c>
    </row>
    <row r="31" spans="1:3" x14ac:dyDescent="0.45">
      <c r="A31">
        <v>152900</v>
      </c>
      <c r="B31">
        <v>158</v>
      </c>
      <c r="C31">
        <v>3</v>
      </c>
    </row>
    <row r="32" spans="1:3" x14ac:dyDescent="0.45">
      <c r="A32">
        <v>171600</v>
      </c>
      <c r="B32">
        <v>179</v>
      </c>
      <c r="C32">
        <v>1</v>
      </c>
    </row>
    <row r="33" spans="1:3" x14ac:dyDescent="0.45">
      <c r="A33">
        <v>195000</v>
      </c>
      <c r="B33">
        <v>190</v>
      </c>
      <c r="C33">
        <v>6</v>
      </c>
    </row>
    <row r="34" spans="1:3" x14ac:dyDescent="0.45">
      <c r="A34">
        <v>83100</v>
      </c>
      <c r="B34">
        <v>137</v>
      </c>
      <c r="C34">
        <v>72</v>
      </c>
    </row>
    <row r="35" spans="1:3" x14ac:dyDescent="0.45">
      <c r="A35">
        <v>125000</v>
      </c>
      <c r="B35">
        <v>166</v>
      </c>
      <c r="C35">
        <v>55</v>
      </c>
    </row>
    <row r="36" spans="1:3" x14ac:dyDescent="0.45">
      <c r="A36">
        <v>60500</v>
      </c>
      <c r="B36">
        <v>124</v>
      </c>
      <c r="C36">
        <v>100</v>
      </c>
    </row>
    <row r="37" spans="1:3" x14ac:dyDescent="0.45">
      <c r="A37">
        <v>85000</v>
      </c>
      <c r="B37">
        <v>122</v>
      </c>
      <c r="C37">
        <v>59</v>
      </c>
    </row>
    <row r="38" spans="1:3" x14ac:dyDescent="0.45">
      <c r="A38">
        <v>117000</v>
      </c>
      <c r="B38">
        <v>130</v>
      </c>
      <c r="C38">
        <v>60</v>
      </c>
    </row>
    <row r="39" spans="1:3" x14ac:dyDescent="0.45">
      <c r="A39">
        <v>57000</v>
      </c>
      <c r="B39">
        <v>89</v>
      </c>
      <c r="C39">
        <v>90</v>
      </c>
    </row>
    <row r="40" spans="1:3" x14ac:dyDescent="0.45">
      <c r="A40">
        <v>110000</v>
      </c>
      <c r="B40">
        <v>198</v>
      </c>
      <c r="C40">
        <v>72</v>
      </c>
    </row>
    <row r="41" spans="1:3" x14ac:dyDescent="0.45">
      <c r="A41">
        <v>127250</v>
      </c>
      <c r="B41">
        <v>109</v>
      </c>
      <c r="C41">
        <v>70</v>
      </c>
    </row>
    <row r="42" spans="1:3" x14ac:dyDescent="0.45">
      <c r="A42">
        <v>119000</v>
      </c>
      <c r="B42">
        <v>185</v>
      </c>
      <c r="C42">
        <v>80</v>
      </c>
    </row>
    <row r="43" spans="1:3" x14ac:dyDescent="0.45">
      <c r="A43">
        <v>172500</v>
      </c>
      <c r="B43">
        <v>201</v>
      </c>
      <c r="C43">
        <v>60</v>
      </c>
    </row>
    <row r="44" spans="1:3" x14ac:dyDescent="0.45">
      <c r="A44">
        <v>123000</v>
      </c>
      <c r="B44">
        <v>168</v>
      </c>
      <c r="C44">
        <v>86</v>
      </c>
    </row>
    <row r="45" spans="1:3" x14ac:dyDescent="0.45">
      <c r="A45">
        <v>161715</v>
      </c>
      <c r="B45">
        <v>167</v>
      </c>
      <c r="C45">
        <v>1</v>
      </c>
    </row>
    <row r="46" spans="1:3" x14ac:dyDescent="0.45">
      <c r="A46">
        <v>179797</v>
      </c>
      <c r="B46">
        <v>193</v>
      </c>
      <c r="C46">
        <v>1</v>
      </c>
    </row>
    <row r="47" spans="1:3" x14ac:dyDescent="0.45">
      <c r="A47">
        <v>117250</v>
      </c>
      <c r="B47">
        <v>112</v>
      </c>
      <c r="C47">
        <v>36</v>
      </c>
    </row>
    <row r="48" spans="1:3" x14ac:dyDescent="0.45">
      <c r="A48">
        <v>116500</v>
      </c>
      <c r="B48">
        <v>91</v>
      </c>
      <c r="C48">
        <v>4</v>
      </c>
    </row>
    <row r="49" spans="1:3" x14ac:dyDescent="0.45">
      <c r="A49">
        <v>117000</v>
      </c>
      <c r="B49">
        <v>100</v>
      </c>
      <c r="C49">
        <v>23</v>
      </c>
    </row>
    <row r="50" spans="1:3" x14ac:dyDescent="0.45">
      <c r="A50">
        <v>177500</v>
      </c>
      <c r="B50">
        <v>192</v>
      </c>
      <c r="C50">
        <v>32</v>
      </c>
    </row>
    <row r="51" spans="1:3" x14ac:dyDescent="0.45">
      <c r="A51">
        <v>132000</v>
      </c>
      <c r="B51">
        <v>114</v>
      </c>
      <c r="C51">
        <v>37</v>
      </c>
    </row>
    <row r="79" spans="1:4" x14ac:dyDescent="0.45">
      <c r="A79" s="42" t="s">
        <v>34</v>
      </c>
      <c r="B79" s="93" t="s">
        <v>37</v>
      </c>
      <c r="C79" s="93"/>
      <c r="D79" s="93"/>
    </row>
    <row r="80" spans="1:4" x14ac:dyDescent="0.45">
      <c r="A80" s="37" t="s">
        <v>33</v>
      </c>
      <c r="B80" s="36"/>
      <c r="C80" s="34"/>
      <c r="D80" s="34"/>
    </row>
    <row r="81" spans="1:4" x14ac:dyDescent="0.45">
      <c r="A81" s="36"/>
      <c r="B81" s="36"/>
      <c r="C81" s="34"/>
      <c r="D81" s="34"/>
    </row>
    <row r="82" spans="1:4" x14ac:dyDescent="0.45">
      <c r="A82" s="36"/>
      <c r="B82" s="36"/>
      <c r="C82" s="34"/>
      <c r="D82" s="34"/>
    </row>
    <row r="83" spans="1:4" x14ac:dyDescent="0.45">
      <c r="A83" s="36"/>
      <c r="B83" s="36"/>
      <c r="C83" s="34"/>
      <c r="D83" s="34"/>
    </row>
    <row r="84" spans="1:4" x14ac:dyDescent="0.45">
      <c r="A84" s="36"/>
      <c r="B84" s="36"/>
      <c r="C84" s="34"/>
      <c r="D84" s="34"/>
    </row>
    <row r="85" spans="1:4" x14ac:dyDescent="0.45">
      <c r="A85" s="36"/>
      <c r="B85" s="36"/>
      <c r="C85" s="34"/>
      <c r="D85" s="34"/>
    </row>
    <row r="86" spans="1:4" x14ac:dyDescent="0.45">
      <c r="A86" s="36"/>
      <c r="B86" s="36"/>
      <c r="C86" s="34"/>
      <c r="D86" s="34"/>
    </row>
    <row r="87" spans="1:4" x14ac:dyDescent="0.45">
      <c r="A87" s="36"/>
      <c r="B87" s="36"/>
      <c r="C87" s="34"/>
      <c r="D87" s="34"/>
    </row>
    <row r="88" spans="1:4" x14ac:dyDescent="0.45">
      <c r="A88" s="36"/>
      <c r="B88" s="36"/>
      <c r="C88" s="34"/>
      <c r="D88" s="34"/>
    </row>
    <row r="89" spans="1:4" x14ac:dyDescent="0.45">
      <c r="A89" s="36"/>
      <c r="B89" s="36"/>
      <c r="C89" s="34"/>
      <c r="D89" s="34"/>
    </row>
    <row r="90" spans="1:4" x14ac:dyDescent="0.45">
      <c r="A90" s="36"/>
      <c r="B90" s="36"/>
      <c r="C90" s="34"/>
      <c r="D90" s="34"/>
    </row>
    <row r="91" spans="1:4" x14ac:dyDescent="0.45">
      <c r="A91" s="36"/>
      <c r="B91" s="36"/>
      <c r="C91" s="34"/>
      <c r="D91" s="34"/>
    </row>
    <row r="92" spans="1:4" x14ac:dyDescent="0.45">
      <c r="A92" s="36"/>
      <c r="B92" s="36"/>
      <c r="C92" s="34"/>
      <c r="D92" s="34"/>
    </row>
    <row r="93" spans="1:4" x14ac:dyDescent="0.45">
      <c r="A93" s="36"/>
      <c r="B93" s="36"/>
      <c r="C93" s="34"/>
      <c r="D93" s="34"/>
    </row>
    <row r="94" spans="1:4" x14ac:dyDescent="0.45">
      <c r="A94" s="36"/>
      <c r="B94" s="36"/>
      <c r="C94" s="34"/>
      <c r="D94" s="34"/>
    </row>
    <row r="95" spans="1:4" x14ac:dyDescent="0.45">
      <c r="A95" s="36"/>
      <c r="B95" s="36"/>
      <c r="C95" s="34"/>
      <c r="D95" s="34"/>
    </row>
    <row r="96" spans="1:4" x14ac:dyDescent="0.45">
      <c r="A96" s="36"/>
      <c r="B96" s="36"/>
      <c r="C96" s="34"/>
      <c r="D96" s="34"/>
    </row>
    <row r="97" spans="1:4" x14ac:dyDescent="0.45">
      <c r="A97" s="38" t="s">
        <v>35</v>
      </c>
      <c r="B97" s="39"/>
      <c r="C97" s="43"/>
      <c r="D97" s="43"/>
    </row>
    <row r="98" spans="1:4" x14ac:dyDescent="0.45">
      <c r="A98" s="39"/>
      <c r="B98" s="39"/>
      <c r="C98" s="43"/>
      <c r="D98" s="43"/>
    </row>
    <row r="99" spans="1:4" x14ac:dyDescent="0.45">
      <c r="A99" s="39"/>
      <c r="B99" s="39"/>
      <c r="C99" s="43"/>
      <c r="D99" s="43"/>
    </row>
    <row r="100" spans="1:4" x14ac:dyDescent="0.45">
      <c r="A100" s="39"/>
      <c r="B100" s="39"/>
      <c r="C100" s="43"/>
      <c r="D100" s="43"/>
    </row>
    <row r="101" spans="1:4" x14ac:dyDescent="0.45">
      <c r="A101" s="39"/>
      <c r="B101" s="39"/>
      <c r="C101" s="43"/>
      <c r="D101" s="43"/>
    </row>
    <row r="102" spans="1:4" x14ac:dyDescent="0.45">
      <c r="A102" s="39"/>
      <c r="B102" s="39"/>
      <c r="C102" s="43"/>
      <c r="D102" s="43"/>
    </row>
    <row r="103" spans="1:4" x14ac:dyDescent="0.45">
      <c r="A103" s="39"/>
      <c r="B103" s="39"/>
      <c r="C103" s="43"/>
      <c r="D103" s="43"/>
    </row>
    <row r="104" spans="1:4" x14ac:dyDescent="0.45">
      <c r="A104" s="39"/>
      <c r="B104" s="39"/>
      <c r="C104" s="43"/>
      <c r="D104" s="43"/>
    </row>
    <row r="105" spans="1:4" x14ac:dyDescent="0.45">
      <c r="A105" s="39"/>
      <c r="B105" s="39"/>
      <c r="C105" s="43"/>
      <c r="D105" s="43"/>
    </row>
    <row r="106" spans="1:4" x14ac:dyDescent="0.45">
      <c r="A106" s="39"/>
      <c r="B106" s="39"/>
      <c r="C106" s="43"/>
      <c r="D106" s="43"/>
    </row>
    <row r="107" spans="1:4" x14ac:dyDescent="0.45">
      <c r="A107" s="39"/>
      <c r="B107" s="39"/>
      <c r="C107" s="43"/>
      <c r="D107" s="43"/>
    </row>
    <row r="108" spans="1:4" x14ac:dyDescent="0.45">
      <c r="A108" s="39"/>
      <c r="B108" s="39"/>
      <c r="C108" s="43"/>
      <c r="D108" s="43"/>
    </row>
    <row r="109" spans="1:4" x14ac:dyDescent="0.45">
      <c r="A109" s="39"/>
      <c r="B109" s="39"/>
      <c r="C109" s="43"/>
      <c r="D109" s="43"/>
    </row>
    <row r="110" spans="1:4" x14ac:dyDescent="0.45">
      <c r="A110" s="39"/>
      <c r="B110" s="39"/>
      <c r="C110" s="43"/>
      <c r="D110" s="43"/>
    </row>
    <row r="111" spans="1:4" x14ac:dyDescent="0.45">
      <c r="A111" s="39"/>
      <c r="B111" s="39"/>
      <c r="C111" s="43"/>
      <c r="D111" s="43"/>
    </row>
    <row r="112" spans="1:4" x14ac:dyDescent="0.45">
      <c r="A112" s="39"/>
      <c r="B112" s="39"/>
      <c r="C112" s="43"/>
      <c r="D112" s="43"/>
    </row>
    <row r="113" spans="1:4" x14ac:dyDescent="0.45">
      <c r="A113" s="39"/>
      <c r="B113" s="39"/>
      <c r="C113" s="43"/>
      <c r="D113" s="43"/>
    </row>
    <row r="114" spans="1:4" x14ac:dyDescent="0.45">
      <c r="A114" s="39"/>
      <c r="B114" s="39"/>
      <c r="C114" s="43"/>
      <c r="D114" s="43"/>
    </row>
    <row r="115" spans="1:4" x14ac:dyDescent="0.45">
      <c r="A115" s="40" t="s">
        <v>36</v>
      </c>
      <c r="B115" s="41"/>
      <c r="C115" s="35"/>
      <c r="D115" s="35"/>
    </row>
    <row r="116" spans="1:4" x14ac:dyDescent="0.45">
      <c r="A116" s="41"/>
      <c r="B116" s="41"/>
      <c r="C116" s="35"/>
      <c r="D116" s="35"/>
    </row>
    <row r="117" spans="1:4" x14ac:dyDescent="0.45">
      <c r="A117" s="41"/>
      <c r="B117" s="41"/>
      <c r="C117" s="35"/>
      <c r="D117" s="35"/>
    </row>
    <row r="118" spans="1:4" x14ac:dyDescent="0.45">
      <c r="A118" s="41"/>
      <c r="B118" s="41"/>
      <c r="C118" s="35"/>
      <c r="D118" s="35"/>
    </row>
    <row r="119" spans="1:4" x14ac:dyDescent="0.45">
      <c r="A119" s="41"/>
      <c r="B119" s="41"/>
      <c r="C119" s="35"/>
      <c r="D119" s="35"/>
    </row>
    <row r="120" spans="1:4" x14ac:dyDescent="0.45">
      <c r="A120" s="41"/>
      <c r="B120" s="41"/>
      <c r="C120" s="35"/>
      <c r="D120" s="35"/>
    </row>
    <row r="121" spans="1:4" x14ac:dyDescent="0.45">
      <c r="A121" s="41"/>
      <c r="B121" s="41"/>
      <c r="C121" s="35"/>
      <c r="D121" s="35"/>
    </row>
    <row r="122" spans="1:4" x14ac:dyDescent="0.45">
      <c r="A122" s="41"/>
      <c r="B122" s="41"/>
      <c r="C122" s="35"/>
      <c r="D122" s="35"/>
    </row>
    <row r="123" spans="1:4" x14ac:dyDescent="0.45">
      <c r="A123" s="41"/>
      <c r="B123" s="41"/>
      <c r="C123" s="35"/>
      <c r="D123" s="35"/>
    </row>
    <row r="124" spans="1:4" x14ac:dyDescent="0.45">
      <c r="A124" s="41"/>
      <c r="B124" s="41"/>
      <c r="C124" s="35"/>
      <c r="D124" s="35"/>
    </row>
    <row r="125" spans="1:4" x14ac:dyDescent="0.45">
      <c r="A125" s="41"/>
      <c r="B125" s="41"/>
      <c r="C125" s="35"/>
      <c r="D125" s="35"/>
    </row>
    <row r="126" spans="1:4" x14ac:dyDescent="0.45">
      <c r="A126" s="41"/>
      <c r="B126" s="41"/>
      <c r="C126" s="35"/>
      <c r="D126" s="35"/>
    </row>
    <row r="127" spans="1:4" x14ac:dyDescent="0.45">
      <c r="A127" s="41"/>
      <c r="B127" s="41"/>
      <c r="C127" s="35"/>
      <c r="D127" s="35"/>
    </row>
    <row r="128" spans="1:4" x14ac:dyDescent="0.45">
      <c r="A128" s="41"/>
      <c r="B128" s="41"/>
      <c r="C128" s="35"/>
      <c r="D128" s="35"/>
    </row>
    <row r="129" spans="1:4" x14ac:dyDescent="0.45">
      <c r="A129" s="41"/>
      <c r="B129" s="41"/>
      <c r="C129" s="35"/>
      <c r="D129" s="35"/>
    </row>
    <row r="130" spans="1:4" x14ac:dyDescent="0.45">
      <c r="A130" s="41"/>
      <c r="B130" s="41"/>
      <c r="C130" s="35"/>
      <c r="D130" s="35"/>
    </row>
    <row r="131" spans="1:4" x14ac:dyDescent="0.45">
      <c r="A131" s="41"/>
      <c r="B131" s="41"/>
      <c r="C131" s="35"/>
      <c r="D131" s="35"/>
    </row>
    <row r="132" spans="1:4" x14ac:dyDescent="0.45">
      <c r="A132" s="41"/>
      <c r="B132" s="41"/>
      <c r="C132" s="35"/>
      <c r="D132" s="35"/>
    </row>
  </sheetData>
  <mergeCells count="1">
    <mergeCell ref="B79:D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26" sqref="B26"/>
    </sheetView>
  </sheetViews>
  <sheetFormatPr defaultRowHeight="14.25" x14ac:dyDescent="0.45"/>
  <sheetData>
    <row r="1" spans="1:15" ht="21" x14ac:dyDescent="0.65">
      <c r="A1" s="54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2"/>
    </row>
    <row r="2" spans="1:15" ht="21" x14ac:dyDescent="0.65">
      <c r="A2" s="51" t="s">
        <v>41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7"/>
    </row>
    <row r="3" spans="1:15" ht="21" x14ac:dyDescent="0.65">
      <c r="A3" s="49" t="s">
        <v>40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7"/>
    </row>
    <row r="4" spans="1:15" ht="21" x14ac:dyDescent="0.65">
      <c r="A4" s="49" t="s">
        <v>39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7"/>
    </row>
    <row r="5" spans="1:15" x14ac:dyDescent="0.45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7"/>
    </row>
    <row r="6" spans="1:15" ht="21" x14ac:dyDescent="0.65">
      <c r="A6" s="49" t="s">
        <v>38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7"/>
    </row>
    <row r="7" spans="1:15" ht="14.65" thickBot="1" x14ac:dyDescent="0.5">
      <c r="A7" s="46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A699-B0C0-4E64-A7DB-93AF5C059895}">
  <dimension ref="A1:O21"/>
  <sheetViews>
    <sheetView workbookViewId="0">
      <selection activeCell="B26" sqref="B26"/>
    </sheetView>
  </sheetViews>
  <sheetFormatPr defaultRowHeight="14.25" x14ac:dyDescent="0.45"/>
  <cols>
    <col min="1" max="1" width="21.46484375" customWidth="1"/>
  </cols>
  <sheetData>
    <row r="1" spans="1:15" x14ac:dyDescent="0.45">
      <c r="A1" s="61" t="s">
        <v>74</v>
      </c>
      <c r="B1" s="61" t="s">
        <v>73</v>
      </c>
      <c r="C1" s="61" t="s">
        <v>72</v>
      </c>
      <c r="D1" s="61" t="s">
        <v>71</v>
      </c>
      <c r="E1" s="61" t="s">
        <v>4</v>
      </c>
      <c r="F1" s="61" t="s">
        <v>3</v>
      </c>
      <c r="G1" s="61" t="s">
        <v>70</v>
      </c>
      <c r="H1" s="61" t="s">
        <v>69</v>
      </c>
      <c r="I1" s="61" t="s">
        <v>68</v>
      </c>
      <c r="J1" s="61" t="s">
        <v>67</v>
      </c>
      <c r="K1" s="61" t="s">
        <v>66</v>
      </c>
      <c r="L1" s="61" t="s">
        <v>65</v>
      </c>
      <c r="M1" s="61" t="s">
        <v>64</v>
      </c>
      <c r="N1" s="61" t="s">
        <v>63</v>
      </c>
      <c r="O1" s="61" t="s">
        <v>62</v>
      </c>
    </row>
    <row r="2" spans="1:15" x14ac:dyDescent="0.45">
      <c r="A2" s="60" t="s">
        <v>61</v>
      </c>
      <c r="B2" s="59">
        <v>77</v>
      </c>
      <c r="C2" s="58">
        <v>38</v>
      </c>
      <c r="D2" s="58">
        <v>22</v>
      </c>
      <c r="E2" s="58">
        <v>11</v>
      </c>
      <c r="F2" s="58">
        <v>5</v>
      </c>
      <c r="G2" s="58">
        <v>61</v>
      </c>
      <c r="H2" s="58">
        <v>33</v>
      </c>
      <c r="I2" s="58">
        <v>28</v>
      </c>
      <c r="J2" s="58">
        <v>11</v>
      </c>
      <c r="K2" s="58">
        <v>11</v>
      </c>
      <c r="L2" s="58">
        <v>3</v>
      </c>
      <c r="M2" s="58">
        <v>2</v>
      </c>
      <c r="N2" s="58">
        <v>85</v>
      </c>
      <c r="O2" s="58">
        <v>3</v>
      </c>
    </row>
    <row r="3" spans="1:15" x14ac:dyDescent="0.45">
      <c r="A3" s="57" t="s">
        <v>60</v>
      </c>
      <c r="B3" s="56">
        <v>72</v>
      </c>
      <c r="C3" s="55">
        <v>38</v>
      </c>
      <c r="D3" s="55">
        <v>20</v>
      </c>
      <c r="E3" s="55">
        <v>12</v>
      </c>
      <c r="F3" s="55">
        <v>6</v>
      </c>
      <c r="G3" s="55">
        <v>64</v>
      </c>
      <c r="H3" s="55">
        <v>37</v>
      </c>
      <c r="I3" s="55">
        <v>27</v>
      </c>
      <c r="J3" s="55">
        <v>14</v>
      </c>
      <c r="K3" s="55">
        <v>6</v>
      </c>
      <c r="L3" s="55">
        <v>0</v>
      </c>
      <c r="M3" s="55">
        <v>6</v>
      </c>
      <c r="N3" s="55">
        <v>104</v>
      </c>
      <c r="O3" s="55">
        <v>10</v>
      </c>
    </row>
    <row r="4" spans="1:15" x14ac:dyDescent="0.45">
      <c r="A4" s="60" t="s">
        <v>59</v>
      </c>
      <c r="B4" s="59">
        <v>71</v>
      </c>
      <c r="C4" s="58">
        <v>38</v>
      </c>
      <c r="D4" s="58">
        <v>20</v>
      </c>
      <c r="E4" s="58">
        <v>11</v>
      </c>
      <c r="F4" s="58">
        <v>7</v>
      </c>
      <c r="G4" s="58">
        <v>56</v>
      </c>
      <c r="H4" s="58">
        <v>33</v>
      </c>
      <c r="I4" s="58">
        <v>23</v>
      </c>
      <c r="J4" s="58">
        <v>13</v>
      </c>
      <c r="K4" s="58">
        <v>7</v>
      </c>
      <c r="L4" s="58">
        <v>2</v>
      </c>
      <c r="M4" s="58">
        <v>5</v>
      </c>
      <c r="N4" s="58">
        <v>102</v>
      </c>
      <c r="O4" s="58">
        <v>9</v>
      </c>
    </row>
    <row r="5" spans="1:15" x14ac:dyDescent="0.45">
      <c r="A5" s="57" t="s">
        <v>58</v>
      </c>
      <c r="B5" s="56">
        <v>66</v>
      </c>
      <c r="C5" s="55">
        <v>38</v>
      </c>
      <c r="D5" s="55">
        <v>20</v>
      </c>
      <c r="E5" s="55">
        <v>6</v>
      </c>
      <c r="F5" s="55">
        <v>12</v>
      </c>
      <c r="G5" s="55">
        <v>59</v>
      </c>
      <c r="H5" s="55">
        <v>37</v>
      </c>
      <c r="I5" s="55">
        <v>22</v>
      </c>
      <c r="J5" s="55">
        <v>15</v>
      </c>
      <c r="K5" s="55">
        <v>5</v>
      </c>
      <c r="L5" s="55">
        <v>2</v>
      </c>
      <c r="M5" s="55">
        <v>10</v>
      </c>
      <c r="N5" s="55">
        <v>93</v>
      </c>
      <c r="O5" s="55">
        <v>6</v>
      </c>
    </row>
    <row r="6" spans="1:15" x14ac:dyDescent="0.45">
      <c r="A6" s="60" t="s">
        <v>57</v>
      </c>
      <c r="B6" s="59">
        <v>58</v>
      </c>
      <c r="C6" s="58">
        <v>38</v>
      </c>
      <c r="D6" s="58">
        <v>16</v>
      </c>
      <c r="E6" s="58">
        <v>10</v>
      </c>
      <c r="F6" s="58">
        <v>12</v>
      </c>
      <c r="G6" s="58">
        <v>45</v>
      </c>
      <c r="H6" s="58">
        <v>44</v>
      </c>
      <c r="I6" s="58">
        <v>1</v>
      </c>
      <c r="J6" s="58">
        <v>9</v>
      </c>
      <c r="K6" s="58">
        <v>7</v>
      </c>
      <c r="L6" s="58">
        <v>6</v>
      </c>
      <c r="M6" s="58">
        <v>6</v>
      </c>
      <c r="N6" s="58">
        <v>91</v>
      </c>
      <c r="O6" s="58">
        <v>3</v>
      </c>
    </row>
    <row r="7" spans="1:15" x14ac:dyDescent="0.45">
      <c r="A7" s="57" t="s">
        <v>56</v>
      </c>
      <c r="B7" s="56">
        <v>57</v>
      </c>
      <c r="C7" s="55">
        <v>38</v>
      </c>
      <c r="D7" s="55">
        <v>15</v>
      </c>
      <c r="E7" s="55">
        <v>12</v>
      </c>
      <c r="F7" s="55">
        <v>11</v>
      </c>
      <c r="G7" s="55">
        <v>51</v>
      </c>
      <c r="H7" s="55">
        <v>39</v>
      </c>
      <c r="I7" s="55">
        <v>12</v>
      </c>
      <c r="J7" s="55">
        <v>10</v>
      </c>
      <c r="K7" s="55">
        <v>5</v>
      </c>
      <c r="L7" s="55">
        <v>3</v>
      </c>
      <c r="M7" s="55">
        <v>8</v>
      </c>
      <c r="N7" s="55">
        <v>87</v>
      </c>
      <c r="O7" s="55">
        <v>3</v>
      </c>
    </row>
    <row r="8" spans="1:15" x14ac:dyDescent="0.45">
      <c r="A8" s="60" t="s">
        <v>55</v>
      </c>
      <c r="B8" s="59">
        <v>55</v>
      </c>
      <c r="C8" s="58">
        <v>38</v>
      </c>
      <c r="D8" s="58">
        <v>15</v>
      </c>
      <c r="E8" s="58">
        <v>10</v>
      </c>
      <c r="F8" s="58">
        <v>13</v>
      </c>
      <c r="G8" s="58">
        <v>60</v>
      </c>
      <c r="H8" s="58">
        <v>50</v>
      </c>
      <c r="I8" s="58">
        <v>10</v>
      </c>
      <c r="J8" s="58">
        <v>9</v>
      </c>
      <c r="K8" s="58">
        <v>6</v>
      </c>
      <c r="L8" s="58">
        <v>6</v>
      </c>
      <c r="M8" s="58">
        <v>7</v>
      </c>
      <c r="N8" s="58">
        <v>75</v>
      </c>
      <c r="O8" s="58">
        <v>3</v>
      </c>
    </row>
    <row r="9" spans="1:15" x14ac:dyDescent="0.45">
      <c r="A9" s="57" t="s">
        <v>54</v>
      </c>
      <c r="B9" s="56">
        <v>53</v>
      </c>
      <c r="C9" s="55">
        <v>38</v>
      </c>
      <c r="D9" s="55">
        <v>13</v>
      </c>
      <c r="E9" s="55">
        <v>14</v>
      </c>
      <c r="F9" s="55">
        <v>11</v>
      </c>
      <c r="G9" s="55">
        <v>50</v>
      </c>
      <c r="H9" s="55">
        <v>44</v>
      </c>
      <c r="I9" s="55">
        <v>6</v>
      </c>
      <c r="J9" s="55">
        <v>8</v>
      </c>
      <c r="K9" s="55">
        <v>5</v>
      </c>
      <c r="L9" s="55">
        <v>2</v>
      </c>
      <c r="M9" s="55">
        <v>9</v>
      </c>
      <c r="N9" s="55">
        <v>82</v>
      </c>
      <c r="O9" s="55">
        <v>4</v>
      </c>
    </row>
    <row r="10" spans="1:15" x14ac:dyDescent="0.45">
      <c r="A10" s="60" t="s">
        <v>53</v>
      </c>
      <c r="B10" s="59">
        <v>52</v>
      </c>
      <c r="C10" s="58">
        <v>38</v>
      </c>
      <c r="D10" s="58">
        <v>15</v>
      </c>
      <c r="E10" s="58">
        <v>7</v>
      </c>
      <c r="F10" s="58">
        <v>16</v>
      </c>
      <c r="G10" s="58">
        <v>47</v>
      </c>
      <c r="H10" s="58">
        <v>51</v>
      </c>
      <c r="I10" s="58">
        <v>-4</v>
      </c>
      <c r="J10" s="58">
        <v>9</v>
      </c>
      <c r="K10" s="58">
        <v>6</v>
      </c>
      <c r="L10" s="58">
        <v>5</v>
      </c>
      <c r="M10" s="58">
        <v>11</v>
      </c>
      <c r="N10" s="58">
        <v>121</v>
      </c>
      <c r="O10" s="58">
        <v>9</v>
      </c>
    </row>
    <row r="11" spans="1:15" x14ac:dyDescent="0.45">
      <c r="A11" s="57" t="s">
        <v>52</v>
      </c>
      <c r="B11" s="56">
        <v>52</v>
      </c>
      <c r="C11" s="55">
        <v>38</v>
      </c>
      <c r="D11" s="55">
        <v>13</v>
      </c>
      <c r="E11" s="55">
        <v>13</v>
      </c>
      <c r="F11" s="55">
        <v>12</v>
      </c>
      <c r="G11" s="55">
        <v>44</v>
      </c>
      <c r="H11" s="55">
        <v>40</v>
      </c>
      <c r="I11" s="55">
        <v>4</v>
      </c>
      <c r="J11" s="55">
        <v>9</v>
      </c>
      <c r="K11" s="55">
        <v>4</v>
      </c>
      <c r="L11" s="55">
        <v>6</v>
      </c>
      <c r="M11" s="55">
        <v>6</v>
      </c>
      <c r="N11" s="55">
        <v>106</v>
      </c>
      <c r="O11" s="55">
        <v>6</v>
      </c>
    </row>
    <row r="12" spans="1:15" x14ac:dyDescent="0.45">
      <c r="A12" s="60" t="s">
        <v>51</v>
      </c>
      <c r="B12" s="59">
        <v>50</v>
      </c>
      <c r="C12" s="58">
        <v>38</v>
      </c>
      <c r="D12" s="58">
        <v>12</v>
      </c>
      <c r="E12" s="58">
        <v>14</v>
      </c>
      <c r="F12" s="58">
        <v>12</v>
      </c>
      <c r="G12" s="58">
        <v>39</v>
      </c>
      <c r="H12" s="58">
        <v>46</v>
      </c>
      <c r="I12" s="58">
        <v>-7</v>
      </c>
      <c r="J12" s="58">
        <v>8</v>
      </c>
      <c r="K12" s="58">
        <v>4</v>
      </c>
      <c r="L12" s="58">
        <v>3</v>
      </c>
      <c r="M12" s="58">
        <v>9</v>
      </c>
      <c r="N12" s="58">
        <v>81</v>
      </c>
      <c r="O12" s="58">
        <v>6</v>
      </c>
    </row>
    <row r="13" spans="1:15" x14ac:dyDescent="0.45">
      <c r="A13" s="57" t="s">
        <v>50</v>
      </c>
      <c r="B13" s="56">
        <v>49</v>
      </c>
      <c r="C13" s="55">
        <v>38</v>
      </c>
      <c r="D13" s="55">
        <v>14</v>
      </c>
      <c r="E13" s="55">
        <v>7</v>
      </c>
      <c r="F13" s="55">
        <v>17</v>
      </c>
      <c r="G13" s="55">
        <v>44</v>
      </c>
      <c r="H13" s="55">
        <v>51</v>
      </c>
      <c r="I13" s="55">
        <v>-7</v>
      </c>
      <c r="J13" s="55">
        <v>13</v>
      </c>
      <c r="K13" s="55">
        <v>1</v>
      </c>
      <c r="L13" s="55">
        <v>3</v>
      </c>
      <c r="M13" s="55">
        <v>14</v>
      </c>
      <c r="N13" s="55">
        <v>86</v>
      </c>
      <c r="O13" s="55">
        <v>6</v>
      </c>
    </row>
    <row r="14" spans="1:15" x14ac:dyDescent="0.45">
      <c r="A14" s="60" t="s">
        <v>49</v>
      </c>
      <c r="B14" s="59">
        <v>48</v>
      </c>
      <c r="C14" s="58">
        <v>38</v>
      </c>
      <c r="D14" s="58">
        <v>14</v>
      </c>
      <c r="E14" s="58">
        <v>6</v>
      </c>
      <c r="F14" s="58">
        <v>18</v>
      </c>
      <c r="G14" s="58">
        <v>53</v>
      </c>
      <c r="H14" s="58">
        <v>60</v>
      </c>
      <c r="I14" s="58">
        <v>-7</v>
      </c>
      <c r="J14" s="58">
        <v>11</v>
      </c>
      <c r="K14" s="58">
        <v>3</v>
      </c>
      <c r="L14" s="58">
        <v>6</v>
      </c>
      <c r="M14" s="58">
        <v>12</v>
      </c>
      <c r="N14" s="58">
        <v>99</v>
      </c>
      <c r="O14" s="58">
        <v>7</v>
      </c>
    </row>
    <row r="15" spans="1:15" x14ac:dyDescent="0.45">
      <c r="A15" s="57" t="s">
        <v>48</v>
      </c>
      <c r="B15" s="56">
        <v>48</v>
      </c>
      <c r="C15" s="55">
        <v>38</v>
      </c>
      <c r="D15" s="55">
        <v>12</v>
      </c>
      <c r="E15" s="55">
        <v>12</v>
      </c>
      <c r="F15" s="55">
        <v>14</v>
      </c>
      <c r="G15" s="55">
        <v>37</v>
      </c>
      <c r="H15" s="55">
        <v>44</v>
      </c>
      <c r="I15" s="55">
        <v>-7</v>
      </c>
      <c r="J15" s="55">
        <v>9</v>
      </c>
      <c r="K15" s="55">
        <v>3</v>
      </c>
      <c r="L15" s="55">
        <v>3</v>
      </c>
      <c r="M15" s="55">
        <v>11</v>
      </c>
      <c r="N15" s="55">
        <v>94</v>
      </c>
      <c r="O15" s="55">
        <v>2</v>
      </c>
    </row>
    <row r="16" spans="1:15" x14ac:dyDescent="0.45">
      <c r="A16" s="60" t="s">
        <v>47</v>
      </c>
      <c r="B16" s="59">
        <v>47</v>
      </c>
      <c r="C16" s="58">
        <v>38</v>
      </c>
      <c r="D16" s="58">
        <v>11</v>
      </c>
      <c r="E16" s="58">
        <v>14</v>
      </c>
      <c r="F16" s="58">
        <v>13</v>
      </c>
      <c r="G16" s="58">
        <v>37</v>
      </c>
      <c r="H16" s="58">
        <v>41</v>
      </c>
      <c r="I16" s="58">
        <v>-4</v>
      </c>
      <c r="J16" s="58">
        <v>5</v>
      </c>
      <c r="K16" s="58">
        <v>6</v>
      </c>
      <c r="L16" s="58">
        <v>5</v>
      </c>
      <c r="M16" s="58">
        <v>8</v>
      </c>
      <c r="N16" s="58">
        <v>112</v>
      </c>
      <c r="O16" s="58">
        <v>2</v>
      </c>
    </row>
    <row r="17" spans="1:15" x14ac:dyDescent="0.45">
      <c r="A17" s="57" t="s">
        <v>46</v>
      </c>
      <c r="B17" s="56">
        <v>45</v>
      </c>
      <c r="C17" s="55">
        <v>38</v>
      </c>
      <c r="D17" s="55">
        <v>10</v>
      </c>
      <c r="E17" s="55">
        <v>15</v>
      </c>
      <c r="F17" s="55">
        <v>13</v>
      </c>
      <c r="G17" s="55">
        <v>39</v>
      </c>
      <c r="H17" s="55">
        <v>41</v>
      </c>
      <c r="I17" s="55">
        <v>-2</v>
      </c>
      <c r="J17" s="55">
        <v>7</v>
      </c>
      <c r="K17" s="55">
        <v>3</v>
      </c>
      <c r="L17" s="55">
        <v>4</v>
      </c>
      <c r="M17" s="55">
        <v>9</v>
      </c>
      <c r="N17" s="55">
        <v>87</v>
      </c>
      <c r="O17" s="55">
        <v>4</v>
      </c>
    </row>
    <row r="18" spans="1:15" x14ac:dyDescent="0.45">
      <c r="A18" s="60" t="s">
        <v>45</v>
      </c>
      <c r="B18" s="59">
        <v>41</v>
      </c>
      <c r="C18" s="58">
        <v>38</v>
      </c>
      <c r="D18" s="58">
        <v>10</v>
      </c>
      <c r="E18" s="58">
        <v>11</v>
      </c>
      <c r="F18" s="58">
        <v>17</v>
      </c>
      <c r="G18" s="58">
        <v>39</v>
      </c>
      <c r="H18" s="58">
        <v>56</v>
      </c>
      <c r="I18" s="58">
        <v>-17</v>
      </c>
      <c r="J18" s="58">
        <v>7</v>
      </c>
      <c r="K18" s="58">
        <v>3</v>
      </c>
      <c r="L18" s="58">
        <v>6</v>
      </c>
      <c r="M18" s="58">
        <v>11</v>
      </c>
      <c r="N18" s="58">
        <v>85</v>
      </c>
      <c r="O18" s="58">
        <v>8</v>
      </c>
    </row>
    <row r="19" spans="1:15" x14ac:dyDescent="0.45">
      <c r="A19" s="57" t="s">
        <v>44</v>
      </c>
      <c r="B19" s="56">
        <v>34</v>
      </c>
      <c r="C19" s="55">
        <v>38</v>
      </c>
      <c r="D19" s="55">
        <v>9</v>
      </c>
      <c r="E19" s="55">
        <v>7</v>
      </c>
      <c r="F19" s="55">
        <v>22</v>
      </c>
      <c r="G19" s="55">
        <v>39</v>
      </c>
      <c r="H19" s="55">
        <v>54</v>
      </c>
      <c r="I19" s="55">
        <v>-15</v>
      </c>
      <c r="J19" s="55">
        <v>6</v>
      </c>
      <c r="K19" s="55">
        <v>3</v>
      </c>
      <c r="L19" s="55">
        <v>8</v>
      </c>
      <c r="M19" s="55">
        <v>14</v>
      </c>
      <c r="N19" s="55">
        <v>106</v>
      </c>
      <c r="O19" s="55">
        <v>6</v>
      </c>
    </row>
    <row r="20" spans="1:15" x14ac:dyDescent="0.45">
      <c r="A20" s="60" t="s">
        <v>43</v>
      </c>
      <c r="B20" s="59">
        <v>30</v>
      </c>
      <c r="C20" s="58">
        <v>38</v>
      </c>
      <c r="D20" s="58">
        <v>7</v>
      </c>
      <c r="E20" s="58">
        <v>9</v>
      </c>
      <c r="F20" s="58">
        <v>22</v>
      </c>
      <c r="G20" s="58">
        <v>37</v>
      </c>
      <c r="H20" s="58">
        <v>67</v>
      </c>
      <c r="I20" s="58">
        <v>-30</v>
      </c>
      <c r="J20" s="58">
        <v>5</v>
      </c>
      <c r="K20" s="58">
        <v>2</v>
      </c>
      <c r="L20" s="58">
        <v>11</v>
      </c>
      <c r="M20" s="58">
        <v>11</v>
      </c>
      <c r="N20" s="58">
        <v>102</v>
      </c>
      <c r="O20" s="58">
        <v>6</v>
      </c>
    </row>
    <row r="21" spans="1:15" x14ac:dyDescent="0.45">
      <c r="A21" s="57" t="s">
        <v>42</v>
      </c>
      <c r="B21" s="56">
        <v>30</v>
      </c>
      <c r="C21" s="55">
        <v>38</v>
      </c>
      <c r="D21" s="55">
        <v>7</v>
      </c>
      <c r="E21" s="55">
        <v>9</v>
      </c>
      <c r="F21" s="55">
        <v>22</v>
      </c>
      <c r="G21" s="55">
        <v>39</v>
      </c>
      <c r="H21" s="55">
        <v>72</v>
      </c>
      <c r="I21" s="55">
        <v>-33</v>
      </c>
      <c r="J21" s="55">
        <v>5</v>
      </c>
      <c r="K21" s="55">
        <v>2</v>
      </c>
      <c r="L21" s="55">
        <v>8</v>
      </c>
      <c r="M21" s="55">
        <v>14</v>
      </c>
      <c r="N21" s="55">
        <v>95</v>
      </c>
      <c r="O21" s="55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topLeftCell="A2" workbookViewId="0">
      <selection activeCell="B26" sqref="B26"/>
    </sheetView>
  </sheetViews>
  <sheetFormatPr defaultRowHeight="14.25" x14ac:dyDescent="0.45"/>
  <cols>
    <col min="1" max="1" width="12.6640625" customWidth="1"/>
  </cols>
  <sheetData>
    <row r="1" spans="1:15" ht="21" x14ac:dyDescent="0.65">
      <c r="A1" s="54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69"/>
    </row>
    <row r="2" spans="1:15" ht="21" x14ac:dyDescent="0.65">
      <c r="A2" s="49" t="s">
        <v>94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6"/>
    </row>
    <row r="3" spans="1:15" ht="21" x14ac:dyDescent="0.65">
      <c r="A3" s="68" t="s">
        <v>93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6"/>
    </row>
    <row r="4" spans="1:15" ht="21" x14ac:dyDescent="0.65">
      <c r="A4" s="49" t="s">
        <v>92</v>
      </c>
      <c r="B4" s="67" t="s">
        <v>91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6"/>
    </row>
    <row r="5" spans="1:15" ht="21" x14ac:dyDescent="0.65">
      <c r="A5" s="49" t="s">
        <v>90</v>
      </c>
      <c r="B5" s="67" t="s">
        <v>147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6"/>
    </row>
    <row r="6" spans="1:15" ht="21" x14ac:dyDescent="0.65">
      <c r="A6" s="49" t="s">
        <v>89</v>
      </c>
      <c r="B6" s="67" t="s">
        <v>148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6"/>
    </row>
    <row r="7" spans="1:15" ht="21" x14ac:dyDescent="0.65">
      <c r="A7" s="49" t="s">
        <v>88</v>
      </c>
      <c r="B7" s="67" t="s">
        <v>87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6"/>
    </row>
    <row r="8" spans="1:15" ht="21" x14ac:dyDescent="0.65">
      <c r="A8" s="49" t="s">
        <v>86</v>
      </c>
      <c r="B8" s="67" t="s">
        <v>85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6"/>
    </row>
    <row r="9" spans="1:15" ht="21" x14ac:dyDescent="0.65">
      <c r="A9" s="49" t="s">
        <v>84</v>
      </c>
      <c r="B9" s="67" t="s">
        <v>149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6"/>
    </row>
    <row r="10" spans="1:15" ht="21" x14ac:dyDescent="0.65">
      <c r="A10" s="49" t="s">
        <v>83</v>
      </c>
      <c r="B10" s="67" t="s">
        <v>150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6"/>
    </row>
    <row r="11" spans="1:15" ht="21" x14ac:dyDescent="0.65">
      <c r="A11" s="49" t="s">
        <v>82</v>
      </c>
      <c r="B11" s="67" t="s">
        <v>151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6"/>
    </row>
    <row r="12" spans="1:15" ht="21" x14ac:dyDescent="0.65">
      <c r="A12" s="49" t="s">
        <v>81</v>
      </c>
      <c r="B12" s="67" t="s">
        <v>80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6"/>
    </row>
    <row r="13" spans="1:15" ht="21" x14ac:dyDescent="0.65">
      <c r="A13" s="49" t="s">
        <v>79</v>
      </c>
      <c r="B13" s="67" t="s">
        <v>78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6"/>
    </row>
    <row r="14" spans="1:15" ht="21" x14ac:dyDescent="0.65">
      <c r="A14" s="49" t="s">
        <v>77</v>
      </c>
      <c r="B14" s="67" t="s">
        <v>76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6"/>
    </row>
    <row r="15" spans="1:15" ht="21" x14ac:dyDescent="0.65">
      <c r="A15" s="49" t="s">
        <v>75</v>
      </c>
      <c r="B15" s="67" t="s">
        <v>152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6"/>
    </row>
    <row r="16" spans="1:15" ht="21.4" thickBot="1" x14ac:dyDescent="0.7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3"/>
    </row>
    <row r="17" spans="1:15" ht="21" x14ac:dyDescent="0.6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"/>
  <sheetViews>
    <sheetView workbookViewId="0">
      <selection activeCell="B26" sqref="B26"/>
    </sheetView>
  </sheetViews>
  <sheetFormatPr defaultRowHeight="14.25" x14ac:dyDescent="0.45"/>
  <sheetData>
    <row r="1" spans="1:12" s="71" customFormat="1" x14ac:dyDescent="0.45">
      <c r="A1" s="71" t="s">
        <v>92</v>
      </c>
      <c r="B1" s="71" t="s">
        <v>90</v>
      </c>
      <c r="C1" s="71" t="s">
        <v>89</v>
      </c>
      <c r="D1" s="71" t="s">
        <v>88</v>
      </c>
      <c r="E1" s="71" t="s">
        <v>86</v>
      </c>
      <c r="F1" s="71" t="s">
        <v>84</v>
      </c>
      <c r="G1" s="71" t="s">
        <v>83</v>
      </c>
      <c r="H1" s="71" t="s">
        <v>82</v>
      </c>
      <c r="I1" s="71" t="s">
        <v>81</v>
      </c>
      <c r="J1" s="71" t="s">
        <v>77</v>
      </c>
      <c r="K1" s="71" t="s">
        <v>75</v>
      </c>
      <c r="L1" s="71" t="s">
        <v>79</v>
      </c>
    </row>
    <row r="2" spans="1:12" x14ac:dyDescent="0.45">
      <c r="A2" t="s">
        <v>145</v>
      </c>
      <c r="B2">
        <v>23616</v>
      </c>
      <c r="C2">
        <v>4040587</v>
      </c>
      <c r="D2">
        <v>50750.199219000002</v>
      </c>
      <c r="E2">
        <v>79.599997999999999</v>
      </c>
      <c r="F2">
        <v>610.52002000000005</v>
      </c>
      <c r="G2">
        <v>2106768</v>
      </c>
      <c r="H2">
        <v>3744491</v>
      </c>
      <c r="I2">
        <v>90672</v>
      </c>
      <c r="J2">
        <v>0.1</v>
      </c>
      <c r="K2">
        <v>2752590</v>
      </c>
      <c r="L2">
        <v>981</v>
      </c>
    </row>
    <row r="3" spans="1:12" x14ac:dyDescent="0.45">
      <c r="A3" t="s">
        <v>144</v>
      </c>
      <c r="B3">
        <v>32657</v>
      </c>
      <c r="C3">
        <v>5500431</v>
      </c>
      <c r="D3">
        <v>570373.625</v>
      </c>
      <c r="E3">
        <v>1</v>
      </c>
      <c r="F3">
        <v>877.55999799999995</v>
      </c>
      <c r="G3">
        <v>276098</v>
      </c>
      <c r="H3">
        <v>477326</v>
      </c>
      <c r="I3">
        <v>13485</v>
      </c>
      <c r="J3">
        <v>0.1</v>
      </c>
      <c r="K3">
        <v>314300</v>
      </c>
      <c r="L3">
        <v>90</v>
      </c>
    </row>
    <row r="4" spans="1:12" x14ac:dyDescent="0.45">
      <c r="A4" t="s">
        <v>143</v>
      </c>
      <c r="B4">
        <v>24276</v>
      </c>
      <c r="C4">
        <v>3665228</v>
      </c>
      <c r="D4">
        <v>113642.203125</v>
      </c>
      <c r="E4">
        <v>32.299999</v>
      </c>
      <c r="F4">
        <v>809.55999799999995</v>
      </c>
      <c r="G4">
        <v>2152042</v>
      </c>
      <c r="H4">
        <v>2825112</v>
      </c>
      <c r="I4">
        <v>51612</v>
      </c>
      <c r="J4">
        <v>0.1</v>
      </c>
      <c r="K4">
        <v>2392618</v>
      </c>
      <c r="L4">
        <v>784</v>
      </c>
    </row>
    <row r="5" spans="1:12" x14ac:dyDescent="0.45">
      <c r="A5" t="s">
        <v>142</v>
      </c>
      <c r="B5">
        <v>20898</v>
      </c>
      <c r="C5">
        <v>2350725</v>
      </c>
      <c r="D5">
        <v>52075.300780999998</v>
      </c>
      <c r="E5">
        <v>45.099997999999999</v>
      </c>
      <c r="F5">
        <v>612.26000999999997</v>
      </c>
      <c r="G5">
        <v>1568280</v>
      </c>
      <c r="H5">
        <v>1447660</v>
      </c>
      <c r="I5">
        <v>77085</v>
      </c>
      <c r="J5">
        <v>0.1</v>
      </c>
      <c r="K5">
        <v>1722021</v>
      </c>
      <c r="L5">
        <v>521</v>
      </c>
    </row>
    <row r="6" spans="1:12" x14ac:dyDescent="0.45">
      <c r="A6" t="s">
        <v>141</v>
      </c>
      <c r="B6">
        <v>29878</v>
      </c>
      <c r="C6">
        <v>29760020</v>
      </c>
      <c r="D6">
        <v>155973.203125</v>
      </c>
      <c r="E6">
        <v>190.800003</v>
      </c>
      <c r="F6">
        <v>887.330017</v>
      </c>
      <c r="G6">
        <v>14040333</v>
      </c>
      <c r="H6">
        <v>21925878</v>
      </c>
      <c r="I6">
        <v>163574</v>
      </c>
      <c r="J6">
        <v>0.08</v>
      </c>
      <c r="K6">
        <v>19845906</v>
      </c>
      <c r="L6">
        <v>4682</v>
      </c>
    </row>
    <row r="7" spans="1:12" x14ac:dyDescent="0.45">
      <c r="A7" t="s">
        <v>140</v>
      </c>
      <c r="B7">
        <v>26164</v>
      </c>
      <c r="C7">
        <v>3294394</v>
      </c>
      <c r="D7">
        <v>103728.796875</v>
      </c>
      <c r="E7">
        <v>31.799999</v>
      </c>
      <c r="F7">
        <v>823.35998500000005</v>
      </c>
      <c r="G7">
        <v>2207282</v>
      </c>
      <c r="H7">
        <v>3155371</v>
      </c>
      <c r="I7">
        <v>77680</v>
      </c>
      <c r="J7">
        <v>0.1</v>
      </c>
      <c r="K7">
        <v>2043003</v>
      </c>
      <c r="L7">
        <v>492</v>
      </c>
    </row>
    <row r="8" spans="1:12" x14ac:dyDescent="0.45">
      <c r="A8" t="s">
        <v>139</v>
      </c>
      <c r="B8">
        <v>33811</v>
      </c>
      <c r="C8">
        <v>3287116</v>
      </c>
      <c r="D8">
        <v>4845.3999020000001</v>
      </c>
      <c r="E8">
        <v>687.40002400000003</v>
      </c>
      <c r="F8">
        <v>934.38000499999998</v>
      </c>
      <c r="G8">
        <v>1885728</v>
      </c>
      <c r="H8">
        <v>2622966</v>
      </c>
      <c r="I8">
        <v>19991</v>
      </c>
      <c r="J8">
        <v>0.1</v>
      </c>
      <c r="K8">
        <v>2214146</v>
      </c>
      <c r="L8">
        <v>357</v>
      </c>
    </row>
    <row r="9" spans="1:12" x14ac:dyDescent="0.45">
      <c r="A9" t="s">
        <v>138</v>
      </c>
      <c r="B9">
        <v>27950</v>
      </c>
      <c r="C9">
        <v>666168</v>
      </c>
      <c r="D9">
        <v>1954.599976</v>
      </c>
      <c r="E9">
        <v>340.79998799999998</v>
      </c>
      <c r="F9">
        <v>843.82000700000003</v>
      </c>
      <c r="G9">
        <v>440087</v>
      </c>
      <c r="H9">
        <v>526089</v>
      </c>
      <c r="I9">
        <v>5444</v>
      </c>
      <c r="J9">
        <v>0.1</v>
      </c>
      <c r="K9">
        <v>484801</v>
      </c>
      <c r="L9">
        <v>121</v>
      </c>
    </row>
    <row r="10" spans="1:12" x14ac:dyDescent="0.45">
      <c r="A10" t="s">
        <v>137</v>
      </c>
      <c r="B10">
        <v>23925</v>
      </c>
      <c r="C10">
        <v>12937926</v>
      </c>
      <c r="D10">
        <v>53997.300780999998</v>
      </c>
      <c r="E10">
        <v>239.60000600000001</v>
      </c>
      <c r="F10">
        <v>702.28002900000001</v>
      </c>
      <c r="G10">
        <v>7099644</v>
      </c>
      <c r="H10">
        <v>10949806</v>
      </c>
      <c r="I10">
        <v>108085</v>
      </c>
      <c r="J10">
        <v>0.08</v>
      </c>
      <c r="K10">
        <v>9231405</v>
      </c>
      <c r="L10">
        <v>2587</v>
      </c>
    </row>
    <row r="11" spans="1:12" x14ac:dyDescent="0.45">
      <c r="A11" t="s">
        <v>136</v>
      </c>
      <c r="B11">
        <v>25306</v>
      </c>
      <c r="C11">
        <v>6478216</v>
      </c>
      <c r="D11">
        <v>57918.699219000002</v>
      </c>
      <c r="E11">
        <v>111.900002</v>
      </c>
      <c r="F11">
        <v>696.830017</v>
      </c>
      <c r="G11">
        <v>4276237</v>
      </c>
      <c r="H11">
        <v>5489144</v>
      </c>
      <c r="I11">
        <v>109601</v>
      </c>
      <c r="J11">
        <v>0.1</v>
      </c>
      <c r="K11">
        <v>4478260</v>
      </c>
      <c r="L11">
        <v>1410</v>
      </c>
    </row>
    <row r="12" spans="1:12" x14ac:dyDescent="0.45">
      <c r="A12" t="s">
        <v>135</v>
      </c>
      <c r="B12">
        <v>26746</v>
      </c>
      <c r="C12">
        <v>1108229</v>
      </c>
      <c r="D12">
        <v>6423.3999020000001</v>
      </c>
      <c r="E12">
        <v>172.5</v>
      </c>
      <c r="F12">
        <v>1090.3199460000001</v>
      </c>
      <c r="G12">
        <v>589117</v>
      </c>
      <c r="H12">
        <v>771478</v>
      </c>
      <c r="I12">
        <v>4099</v>
      </c>
      <c r="J12">
        <v>0.1</v>
      </c>
      <c r="K12">
        <v>677626</v>
      </c>
      <c r="L12">
        <v>155</v>
      </c>
    </row>
    <row r="13" spans="1:12" x14ac:dyDescent="0.45">
      <c r="A13" t="s">
        <v>134</v>
      </c>
      <c r="B13">
        <v>21938</v>
      </c>
      <c r="C13">
        <v>1006749</v>
      </c>
      <c r="D13">
        <v>82751</v>
      </c>
      <c r="E13">
        <v>12.2</v>
      </c>
      <c r="F13">
        <v>533.21002199999998</v>
      </c>
      <c r="G13">
        <v>747409</v>
      </c>
      <c r="H13">
        <v>1053538</v>
      </c>
      <c r="I13">
        <v>62435</v>
      </c>
      <c r="J13">
        <v>0.1</v>
      </c>
      <c r="K13">
        <v>704184</v>
      </c>
      <c r="L13">
        <v>210</v>
      </c>
    </row>
    <row r="14" spans="1:12" x14ac:dyDescent="0.45">
      <c r="A14" t="s">
        <v>133</v>
      </c>
      <c r="B14">
        <v>29105</v>
      </c>
      <c r="C14">
        <v>11430602</v>
      </c>
      <c r="D14">
        <v>55593.300780999998</v>
      </c>
      <c r="E14">
        <v>205.60000600000001</v>
      </c>
      <c r="F14">
        <v>654.46997099999999</v>
      </c>
      <c r="G14">
        <v>6357706</v>
      </c>
      <c r="H14">
        <v>7873189</v>
      </c>
      <c r="I14">
        <v>135944</v>
      </c>
      <c r="J14">
        <v>0.1</v>
      </c>
      <c r="K14">
        <v>7294732</v>
      </c>
      <c r="L14">
        <v>1430</v>
      </c>
    </row>
    <row r="15" spans="1:12" x14ac:dyDescent="0.45">
      <c r="A15" t="s">
        <v>132</v>
      </c>
      <c r="B15">
        <v>24908</v>
      </c>
      <c r="C15">
        <v>5544159</v>
      </c>
      <c r="D15">
        <v>35870.101562999997</v>
      </c>
      <c r="E15">
        <v>154.60000600000001</v>
      </c>
      <c r="F15">
        <v>601.78002900000001</v>
      </c>
      <c r="G15">
        <v>3435336</v>
      </c>
      <c r="H15">
        <v>4365760</v>
      </c>
      <c r="I15">
        <v>91908</v>
      </c>
      <c r="J15">
        <v>0.1</v>
      </c>
      <c r="K15">
        <v>3601354</v>
      </c>
      <c r="L15">
        <v>929</v>
      </c>
    </row>
    <row r="16" spans="1:12" x14ac:dyDescent="0.45">
      <c r="A16" t="s">
        <v>131</v>
      </c>
      <c r="B16">
        <v>22187</v>
      </c>
      <c r="C16">
        <v>2776755</v>
      </c>
      <c r="D16">
        <v>55874.898437999997</v>
      </c>
      <c r="E16">
        <v>49.700001</v>
      </c>
      <c r="F16">
        <v>484.89001500000001</v>
      </c>
      <c r="G16">
        <v>1888350</v>
      </c>
      <c r="H16">
        <v>2631973</v>
      </c>
      <c r="I16">
        <v>112541</v>
      </c>
      <c r="J16">
        <v>0.1</v>
      </c>
      <c r="K16">
        <v>1872486</v>
      </c>
      <c r="L16">
        <v>404</v>
      </c>
    </row>
    <row r="17" spans="1:12" x14ac:dyDescent="0.45">
      <c r="A17" t="s">
        <v>130</v>
      </c>
      <c r="B17">
        <v>22900</v>
      </c>
      <c r="C17">
        <v>2477574</v>
      </c>
      <c r="D17">
        <v>81823</v>
      </c>
      <c r="E17">
        <v>30.299999</v>
      </c>
      <c r="F17">
        <v>561.73999000000003</v>
      </c>
      <c r="G17">
        <v>1822059</v>
      </c>
      <c r="H17">
        <v>2012353</v>
      </c>
      <c r="I17">
        <v>133578</v>
      </c>
      <c r="J17">
        <v>0.08</v>
      </c>
      <c r="K17">
        <v>1714507</v>
      </c>
      <c r="L17">
        <v>391</v>
      </c>
    </row>
    <row r="18" spans="1:12" x14ac:dyDescent="0.45">
      <c r="A18" t="s">
        <v>129</v>
      </c>
      <c r="B18">
        <v>22747</v>
      </c>
      <c r="C18">
        <v>3685296</v>
      </c>
      <c r="D18">
        <v>39732.300780999998</v>
      </c>
      <c r="E18">
        <v>92.800003000000004</v>
      </c>
      <c r="F18">
        <v>639.169983</v>
      </c>
      <c r="G18">
        <v>2280052</v>
      </c>
      <c r="H18">
        <v>2909408</v>
      </c>
      <c r="I18">
        <v>69668</v>
      </c>
      <c r="J18">
        <v>0.1</v>
      </c>
      <c r="K18">
        <v>2401661</v>
      </c>
      <c r="L18">
        <v>752</v>
      </c>
    </row>
    <row r="19" spans="1:12" x14ac:dyDescent="0.45">
      <c r="A19" t="s">
        <v>128</v>
      </c>
      <c r="B19">
        <v>23176</v>
      </c>
      <c r="C19">
        <v>2419973</v>
      </c>
      <c r="D19">
        <v>43566.101562999997</v>
      </c>
      <c r="E19">
        <v>96.900002000000001</v>
      </c>
      <c r="F19">
        <v>876.70001200000002</v>
      </c>
      <c r="G19">
        <v>1853795</v>
      </c>
      <c r="H19">
        <v>2994763</v>
      </c>
      <c r="I19">
        <v>58620</v>
      </c>
      <c r="J19">
        <v>0.1</v>
      </c>
      <c r="K19">
        <v>2575460</v>
      </c>
      <c r="L19">
        <v>831</v>
      </c>
    </row>
    <row r="20" spans="1:12" x14ac:dyDescent="0.45">
      <c r="A20" t="s">
        <v>127</v>
      </c>
      <c r="B20">
        <v>22389</v>
      </c>
      <c r="C20">
        <v>1227928</v>
      </c>
      <c r="D20">
        <v>30864.5</v>
      </c>
      <c r="E20">
        <v>39.799999</v>
      </c>
      <c r="F20">
        <v>547.51000999999997</v>
      </c>
      <c r="G20">
        <v>805457</v>
      </c>
      <c r="H20">
        <v>976610</v>
      </c>
      <c r="I20">
        <v>22389</v>
      </c>
      <c r="J20">
        <v>0.08</v>
      </c>
      <c r="K20">
        <v>887042</v>
      </c>
      <c r="L20">
        <v>196</v>
      </c>
    </row>
    <row r="21" spans="1:12" x14ac:dyDescent="0.45">
      <c r="A21" t="s">
        <v>126</v>
      </c>
      <c r="B21">
        <v>28421</v>
      </c>
      <c r="C21">
        <v>4781468</v>
      </c>
      <c r="D21">
        <v>9774.5996090000008</v>
      </c>
      <c r="E21">
        <v>489.20001200000002</v>
      </c>
      <c r="F21">
        <v>766.13000499999998</v>
      </c>
      <c r="G21">
        <v>2876477</v>
      </c>
      <c r="H21">
        <v>3606520</v>
      </c>
      <c r="I21">
        <v>28752</v>
      </c>
      <c r="J21">
        <v>0.1</v>
      </c>
      <c r="K21">
        <v>3361936</v>
      </c>
      <c r="L21">
        <v>639</v>
      </c>
    </row>
    <row r="22" spans="1:12" x14ac:dyDescent="0.45">
      <c r="A22" t="s">
        <v>125</v>
      </c>
      <c r="B22">
        <v>31024</v>
      </c>
      <c r="C22">
        <v>6016425</v>
      </c>
      <c r="D22">
        <v>7838</v>
      </c>
      <c r="E22">
        <v>767.59997599999997</v>
      </c>
      <c r="F22">
        <v>1025.469971</v>
      </c>
      <c r="G22">
        <v>2806522</v>
      </c>
      <c r="H22">
        <v>3725798</v>
      </c>
      <c r="I22">
        <v>34076</v>
      </c>
      <c r="J22">
        <v>0.1</v>
      </c>
      <c r="K22">
        <v>4229311</v>
      </c>
      <c r="L22">
        <v>546</v>
      </c>
    </row>
    <row r="23" spans="1:12" x14ac:dyDescent="0.45">
      <c r="A23" t="s">
        <v>124</v>
      </c>
      <c r="B23">
        <v>29541</v>
      </c>
      <c r="C23">
        <v>9295297</v>
      </c>
      <c r="D23">
        <v>56809.199219000002</v>
      </c>
      <c r="E23">
        <v>163.60000600000001</v>
      </c>
      <c r="F23">
        <v>797.44000200000005</v>
      </c>
      <c r="G23">
        <v>5740156</v>
      </c>
      <c r="H23">
        <v>7209217</v>
      </c>
      <c r="I23">
        <v>117449</v>
      </c>
      <c r="J23">
        <v>0.1</v>
      </c>
      <c r="K23">
        <v>6440390</v>
      </c>
      <c r="L23">
        <v>1399</v>
      </c>
    </row>
    <row r="24" spans="1:12" x14ac:dyDescent="0.45">
      <c r="A24" t="s">
        <v>123</v>
      </c>
      <c r="B24">
        <v>26425</v>
      </c>
      <c r="C24">
        <v>4375099</v>
      </c>
      <c r="D24">
        <v>79616.5</v>
      </c>
      <c r="E24">
        <v>55</v>
      </c>
      <c r="F24">
        <v>680.22997999999995</v>
      </c>
      <c r="G24">
        <v>2761900</v>
      </c>
      <c r="H24">
        <v>3507937</v>
      </c>
      <c r="I24">
        <v>129397</v>
      </c>
      <c r="J24">
        <v>0.1</v>
      </c>
      <c r="K24">
        <v>2528941</v>
      </c>
      <c r="L24">
        <v>501</v>
      </c>
    </row>
    <row r="25" spans="1:12" x14ac:dyDescent="0.45">
      <c r="A25" t="s">
        <v>122</v>
      </c>
      <c r="B25">
        <v>20382</v>
      </c>
      <c r="C25">
        <v>2573216</v>
      </c>
      <c r="D25">
        <v>46913.699219000002</v>
      </c>
      <c r="E25">
        <v>54.900002000000001</v>
      </c>
      <c r="F25">
        <v>659.46997099999999</v>
      </c>
      <c r="G25">
        <v>1170822</v>
      </c>
      <c r="H25">
        <v>1875445</v>
      </c>
      <c r="I25">
        <v>72520</v>
      </c>
      <c r="J25">
        <v>0.08</v>
      </c>
      <c r="K25">
        <v>1884544</v>
      </c>
      <c r="L25">
        <v>626</v>
      </c>
    </row>
    <row r="26" spans="1:12" x14ac:dyDescent="0.45">
      <c r="A26" t="s">
        <v>121</v>
      </c>
      <c r="B26">
        <v>24625</v>
      </c>
      <c r="C26">
        <v>5117073</v>
      </c>
      <c r="D26">
        <v>68898.101563000004</v>
      </c>
      <c r="E26">
        <v>74.300003000000004</v>
      </c>
      <c r="F26">
        <v>628.71002199999998</v>
      </c>
      <c r="G26">
        <v>3185409</v>
      </c>
      <c r="H26">
        <v>3904679</v>
      </c>
      <c r="I26">
        <v>120527</v>
      </c>
      <c r="J26">
        <v>0.1</v>
      </c>
      <c r="K26">
        <v>3688081</v>
      </c>
      <c r="L26">
        <v>943</v>
      </c>
    </row>
    <row r="27" spans="1:12" x14ac:dyDescent="0.45">
      <c r="A27" t="s">
        <v>120</v>
      </c>
      <c r="B27">
        <v>20219</v>
      </c>
      <c r="C27">
        <v>799065</v>
      </c>
      <c r="D27">
        <v>145556.296875</v>
      </c>
      <c r="E27">
        <v>5.5</v>
      </c>
      <c r="F27">
        <v>576.55999799999995</v>
      </c>
      <c r="G27">
        <v>552407</v>
      </c>
      <c r="H27">
        <v>783153</v>
      </c>
      <c r="I27">
        <v>71387</v>
      </c>
      <c r="J27">
        <v>0.1</v>
      </c>
      <c r="K27">
        <v>603614</v>
      </c>
      <c r="L27">
        <v>190</v>
      </c>
    </row>
    <row r="28" spans="1:12" x14ac:dyDescent="0.45">
      <c r="A28" t="s">
        <v>119</v>
      </c>
      <c r="B28">
        <v>21500</v>
      </c>
      <c r="C28">
        <v>1578385</v>
      </c>
      <c r="D28">
        <v>76877.703125</v>
      </c>
      <c r="E28">
        <v>20.5</v>
      </c>
      <c r="F28">
        <v>526.21002199999998</v>
      </c>
      <c r="G28">
        <v>1271786</v>
      </c>
      <c r="H28">
        <v>1383846</v>
      </c>
      <c r="I28">
        <v>92403</v>
      </c>
      <c r="J28">
        <v>0.1</v>
      </c>
      <c r="K28">
        <v>1088677</v>
      </c>
      <c r="L28">
        <v>220</v>
      </c>
    </row>
    <row r="29" spans="1:12" x14ac:dyDescent="0.45">
      <c r="A29" t="s">
        <v>118</v>
      </c>
      <c r="B29">
        <v>25700</v>
      </c>
      <c r="C29">
        <v>1201833</v>
      </c>
      <c r="D29">
        <v>109805.5</v>
      </c>
      <c r="E29">
        <v>10.9</v>
      </c>
      <c r="F29">
        <v>881.52002000000005</v>
      </c>
      <c r="G29">
        <v>827746</v>
      </c>
      <c r="H29">
        <v>853444</v>
      </c>
      <c r="I29">
        <v>45524</v>
      </c>
      <c r="J29">
        <v>0.1</v>
      </c>
      <c r="K29">
        <v>846410</v>
      </c>
      <c r="L29">
        <v>300</v>
      </c>
    </row>
    <row r="30" spans="1:12" x14ac:dyDescent="0.45">
      <c r="A30" t="s">
        <v>117</v>
      </c>
      <c r="B30">
        <v>25555</v>
      </c>
      <c r="C30">
        <v>1109252</v>
      </c>
      <c r="D30">
        <v>8969.4003909999992</v>
      </c>
      <c r="E30">
        <v>123.699997</v>
      </c>
      <c r="F30">
        <v>693.20001200000002</v>
      </c>
      <c r="G30">
        <v>696054</v>
      </c>
      <c r="H30">
        <v>945743</v>
      </c>
      <c r="I30">
        <v>14836</v>
      </c>
      <c r="J30">
        <v>0.08</v>
      </c>
      <c r="K30">
        <v>843470</v>
      </c>
      <c r="L30">
        <v>140</v>
      </c>
    </row>
    <row r="31" spans="1:12" x14ac:dyDescent="0.45">
      <c r="A31" t="s">
        <v>116</v>
      </c>
      <c r="B31">
        <v>33439</v>
      </c>
      <c r="C31">
        <v>7730188</v>
      </c>
      <c r="D31">
        <v>7418.7998049999997</v>
      </c>
      <c r="E31">
        <v>1042</v>
      </c>
      <c r="F31">
        <v>1106.209961</v>
      </c>
      <c r="G31">
        <v>4026078</v>
      </c>
      <c r="H31">
        <v>5652382</v>
      </c>
      <c r="I31">
        <v>34252</v>
      </c>
      <c r="J31">
        <v>0.1</v>
      </c>
      <c r="K31">
        <v>5584727</v>
      </c>
      <c r="L31">
        <v>817</v>
      </c>
    </row>
    <row r="32" spans="1:12" x14ac:dyDescent="0.45">
      <c r="A32" t="s">
        <v>115</v>
      </c>
      <c r="B32">
        <v>22351</v>
      </c>
      <c r="C32">
        <v>1515069</v>
      </c>
      <c r="D32">
        <v>121364.5</v>
      </c>
      <c r="E32">
        <v>12.5</v>
      </c>
      <c r="F32">
        <v>766.84997599999997</v>
      </c>
      <c r="G32">
        <v>898175</v>
      </c>
      <c r="H32">
        <v>1301261</v>
      </c>
      <c r="I32">
        <v>54736</v>
      </c>
      <c r="J32">
        <v>0.08</v>
      </c>
      <c r="K32">
        <v>1073816</v>
      </c>
      <c r="L32">
        <v>440</v>
      </c>
    </row>
    <row r="33" spans="1:12" x14ac:dyDescent="0.45">
      <c r="A33" t="s">
        <v>114</v>
      </c>
      <c r="B33">
        <v>33438</v>
      </c>
      <c r="C33">
        <v>17990456</v>
      </c>
      <c r="D33">
        <v>47223.800780999998</v>
      </c>
      <c r="E33">
        <v>381</v>
      </c>
      <c r="F33">
        <v>1029.089966</v>
      </c>
      <c r="G33">
        <v>8264421</v>
      </c>
      <c r="H33">
        <v>10196153</v>
      </c>
      <c r="I33">
        <v>111242</v>
      </c>
      <c r="J33">
        <v>0.1</v>
      </c>
      <c r="K33">
        <v>10254229</v>
      </c>
      <c r="L33">
        <v>2032</v>
      </c>
    </row>
    <row r="34" spans="1:12" x14ac:dyDescent="0.45">
      <c r="A34" t="s">
        <v>113</v>
      </c>
      <c r="B34">
        <v>23449</v>
      </c>
      <c r="C34">
        <v>6628637</v>
      </c>
      <c r="D34">
        <v>48718.101562999997</v>
      </c>
      <c r="E34">
        <v>136.10000600000001</v>
      </c>
      <c r="F34">
        <v>547.080017</v>
      </c>
      <c r="G34">
        <v>4633468</v>
      </c>
      <c r="H34">
        <v>5162005</v>
      </c>
      <c r="I34">
        <v>94690</v>
      </c>
      <c r="J34">
        <v>0.08</v>
      </c>
      <c r="K34">
        <v>4550644</v>
      </c>
      <c r="L34">
        <v>1250</v>
      </c>
    </row>
    <row r="35" spans="1:12" x14ac:dyDescent="0.45">
      <c r="A35" t="s">
        <v>112</v>
      </c>
      <c r="B35">
        <v>19893</v>
      </c>
      <c r="C35">
        <v>638800</v>
      </c>
      <c r="D35">
        <v>68994.296875</v>
      </c>
      <c r="E35">
        <v>9.3000000000000007</v>
      </c>
      <c r="F35">
        <v>467.14999399999999</v>
      </c>
      <c r="G35">
        <v>500974</v>
      </c>
      <c r="H35">
        <v>629839</v>
      </c>
      <c r="I35">
        <v>86517</v>
      </c>
      <c r="J35">
        <v>0.1</v>
      </c>
      <c r="K35">
        <v>424898</v>
      </c>
      <c r="L35">
        <v>104</v>
      </c>
    </row>
    <row r="36" spans="1:12" x14ac:dyDescent="0.45">
      <c r="A36" t="s">
        <v>111</v>
      </c>
      <c r="B36">
        <v>26133</v>
      </c>
      <c r="C36">
        <v>10847115</v>
      </c>
      <c r="D36">
        <v>40952.601562999997</v>
      </c>
      <c r="E36">
        <v>264.89999399999999</v>
      </c>
      <c r="F36">
        <v>567.09997599999997</v>
      </c>
      <c r="G36">
        <v>6289835</v>
      </c>
      <c r="H36">
        <v>8410466</v>
      </c>
      <c r="I36">
        <v>113600</v>
      </c>
      <c r="J36">
        <v>0.1</v>
      </c>
      <c r="K36">
        <v>7427409</v>
      </c>
      <c r="L36">
        <v>1479</v>
      </c>
    </row>
    <row r="37" spans="1:12" x14ac:dyDescent="0.45">
      <c r="A37" t="s">
        <v>110</v>
      </c>
      <c r="B37">
        <v>22292</v>
      </c>
      <c r="C37">
        <v>3145585</v>
      </c>
      <c r="D37">
        <v>68678.5</v>
      </c>
      <c r="E37">
        <v>45.799999</v>
      </c>
      <c r="F37">
        <v>628</v>
      </c>
      <c r="G37">
        <v>2121415</v>
      </c>
      <c r="H37">
        <v>2649051</v>
      </c>
      <c r="I37">
        <v>111765</v>
      </c>
      <c r="J37">
        <v>0.1</v>
      </c>
      <c r="K37">
        <v>2277540</v>
      </c>
      <c r="L37">
        <v>557</v>
      </c>
    </row>
    <row r="38" spans="1:12" x14ac:dyDescent="0.45">
      <c r="A38" t="s">
        <v>109</v>
      </c>
      <c r="B38">
        <v>24780</v>
      </c>
      <c r="C38">
        <v>2842321</v>
      </c>
      <c r="D38">
        <v>96002.5</v>
      </c>
      <c r="E38">
        <v>29.6</v>
      </c>
      <c r="F38">
        <v>633.57000700000003</v>
      </c>
      <c r="G38">
        <v>1942425</v>
      </c>
      <c r="H38">
        <v>2445487</v>
      </c>
      <c r="I38">
        <v>94969</v>
      </c>
      <c r="J38">
        <v>0.08</v>
      </c>
      <c r="K38">
        <v>2211550</v>
      </c>
      <c r="L38">
        <v>500</v>
      </c>
    </row>
    <row r="39" spans="1:12" x14ac:dyDescent="0.45">
      <c r="A39" t="s">
        <v>108</v>
      </c>
      <c r="B39">
        <v>26950</v>
      </c>
      <c r="C39">
        <v>11881643</v>
      </c>
      <c r="D39">
        <v>44819.601562999997</v>
      </c>
      <c r="E39">
        <v>265.10000600000001</v>
      </c>
      <c r="F39">
        <v>731.419983</v>
      </c>
      <c r="G39">
        <v>6893826</v>
      </c>
      <c r="H39">
        <v>7971470</v>
      </c>
      <c r="I39">
        <v>116508</v>
      </c>
      <c r="J39">
        <v>0.1</v>
      </c>
      <c r="K39">
        <v>7899052</v>
      </c>
      <c r="L39">
        <v>1514</v>
      </c>
    </row>
    <row r="40" spans="1:12" x14ac:dyDescent="0.45">
      <c r="A40" t="s">
        <v>107</v>
      </c>
      <c r="B40">
        <v>25454</v>
      </c>
      <c r="C40">
        <v>1003464</v>
      </c>
      <c r="D40">
        <v>1045</v>
      </c>
      <c r="E40">
        <v>960.29998799999998</v>
      </c>
      <c r="F40">
        <v>1033.5200199999999</v>
      </c>
      <c r="G40">
        <v>486674</v>
      </c>
      <c r="H40">
        <v>671807</v>
      </c>
      <c r="I40">
        <v>6111</v>
      </c>
      <c r="J40">
        <v>0.1</v>
      </c>
      <c r="K40">
        <v>670651</v>
      </c>
      <c r="L40">
        <v>79</v>
      </c>
    </row>
    <row r="41" spans="1:12" x14ac:dyDescent="0.45">
      <c r="A41" t="s">
        <v>106</v>
      </c>
      <c r="B41">
        <v>22477</v>
      </c>
      <c r="C41">
        <v>3486703</v>
      </c>
      <c r="D41">
        <v>30111.099609000001</v>
      </c>
      <c r="E41">
        <v>115.800003</v>
      </c>
      <c r="F41">
        <v>680.79998799999998</v>
      </c>
      <c r="G41">
        <v>2183052</v>
      </c>
      <c r="H41">
        <v>2519737</v>
      </c>
      <c r="I41">
        <v>64046</v>
      </c>
      <c r="J41">
        <v>0.1</v>
      </c>
      <c r="K41">
        <v>2372825</v>
      </c>
      <c r="L41">
        <v>884</v>
      </c>
    </row>
    <row r="42" spans="1:12" x14ac:dyDescent="0.45">
      <c r="A42" t="s">
        <v>105</v>
      </c>
      <c r="B42">
        <v>19255</v>
      </c>
      <c r="C42">
        <v>696004</v>
      </c>
      <c r="D42">
        <v>75896</v>
      </c>
      <c r="E42">
        <v>9.1999999999999993</v>
      </c>
      <c r="F42">
        <v>516.19000200000005</v>
      </c>
      <c r="G42">
        <v>514073</v>
      </c>
      <c r="H42">
        <v>703786</v>
      </c>
      <c r="I42">
        <v>74696</v>
      </c>
      <c r="J42">
        <v>0.1</v>
      </c>
      <c r="K42">
        <v>492378</v>
      </c>
      <c r="L42">
        <v>139</v>
      </c>
    </row>
    <row r="43" spans="1:12" x14ac:dyDescent="0.45">
      <c r="A43" t="s">
        <v>104</v>
      </c>
      <c r="B43">
        <v>24106</v>
      </c>
      <c r="C43">
        <v>4877185</v>
      </c>
      <c r="D43">
        <v>41219.5</v>
      </c>
      <c r="E43">
        <v>118.300003</v>
      </c>
      <c r="F43">
        <v>581.63000499999998</v>
      </c>
      <c r="G43">
        <v>2771546</v>
      </c>
      <c r="H43">
        <v>4444108</v>
      </c>
      <c r="I43">
        <v>84639</v>
      </c>
      <c r="J43">
        <v>0.1</v>
      </c>
      <c r="K43">
        <v>3334425</v>
      </c>
      <c r="L43">
        <v>1044</v>
      </c>
    </row>
    <row r="44" spans="1:12" x14ac:dyDescent="0.45">
      <c r="A44" t="s">
        <v>103</v>
      </c>
      <c r="B44">
        <v>25959</v>
      </c>
      <c r="C44">
        <v>16986510</v>
      </c>
      <c r="D44">
        <v>261914.296875</v>
      </c>
      <c r="E44">
        <v>64.900002000000001</v>
      </c>
      <c r="F44">
        <v>832.580017</v>
      </c>
      <c r="G44">
        <v>7841169</v>
      </c>
      <c r="H44">
        <v>12799815</v>
      </c>
      <c r="I44">
        <v>305951</v>
      </c>
      <c r="J44">
        <v>0.1</v>
      </c>
      <c r="K44">
        <v>11136694</v>
      </c>
      <c r="L44">
        <v>2881</v>
      </c>
    </row>
    <row r="45" spans="1:12" x14ac:dyDescent="0.45">
      <c r="A45" t="s">
        <v>102</v>
      </c>
      <c r="B45">
        <v>22811</v>
      </c>
      <c r="C45">
        <v>1722850</v>
      </c>
      <c r="D45">
        <v>82168.101563000004</v>
      </c>
      <c r="E45">
        <v>21</v>
      </c>
      <c r="F45">
        <v>628.88000499999998</v>
      </c>
      <c r="G45">
        <v>1031120</v>
      </c>
      <c r="H45">
        <v>1205517</v>
      </c>
      <c r="I45">
        <v>43244</v>
      </c>
      <c r="J45">
        <v>0.08</v>
      </c>
      <c r="K45">
        <v>1046106</v>
      </c>
      <c r="L45">
        <v>236</v>
      </c>
    </row>
    <row r="46" spans="1:12" x14ac:dyDescent="0.45">
      <c r="A46" t="s">
        <v>101</v>
      </c>
      <c r="B46">
        <v>22964</v>
      </c>
      <c r="C46">
        <v>562758</v>
      </c>
      <c r="D46">
        <v>9249.2998050000006</v>
      </c>
      <c r="E46">
        <v>60.799999</v>
      </c>
      <c r="F46">
        <v>582.57000700000003</v>
      </c>
      <c r="G46">
        <v>371242</v>
      </c>
      <c r="H46">
        <v>461796</v>
      </c>
      <c r="I46">
        <v>14121</v>
      </c>
      <c r="J46">
        <v>0.08</v>
      </c>
      <c r="K46">
        <v>411920</v>
      </c>
      <c r="L46">
        <v>82</v>
      </c>
    </row>
    <row r="47" spans="1:12" x14ac:dyDescent="0.45">
      <c r="A47" t="s">
        <v>100</v>
      </c>
      <c r="B47">
        <v>26031</v>
      </c>
      <c r="C47">
        <v>6187358</v>
      </c>
      <c r="D47">
        <v>39597.800780999998</v>
      </c>
      <c r="E47">
        <v>156.300003</v>
      </c>
      <c r="F47">
        <v>570.61999500000002</v>
      </c>
      <c r="G47">
        <v>4124029</v>
      </c>
      <c r="H47">
        <v>4938062</v>
      </c>
      <c r="I47">
        <v>67700</v>
      </c>
      <c r="J47">
        <v>0.08</v>
      </c>
      <c r="K47">
        <v>4388805</v>
      </c>
      <c r="L47">
        <v>952</v>
      </c>
    </row>
    <row r="48" spans="1:12" x14ac:dyDescent="0.45">
      <c r="A48" t="s">
        <v>99</v>
      </c>
      <c r="B48">
        <v>26362</v>
      </c>
      <c r="C48">
        <v>4866692</v>
      </c>
      <c r="D48">
        <v>66581.203125</v>
      </c>
      <c r="E48">
        <v>73.099997999999999</v>
      </c>
      <c r="F48">
        <v>727.27002000000005</v>
      </c>
      <c r="G48">
        <v>3294367</v>
      </c>
      <c r="H48">
        <v>4256866</v>
      </c>
      <c r="I48">
        <v>81299</v>
      </c>
      <c r="J48">
        <v>0.1</v>
      </c>
      <c r="K48">
        <v>3376671</v>
      </c>
      <c r="L48">
        <v>726</v>
      </c>
    </row>
    <row r="49" spans="1:12" x14ac:dyDescent="0.45">
      <c r="A49" t="s">
        <v>98</v>
      </c>
      <c r="B49">
        <v>22959</v>
      </c>
      <c r="C49">
        <v>1793477</v>
      </c>
      <c r="D49">
        <v>24086.599609000001</v>
      </c>
      <c r="E49">
        <v>74.5</v>
      </c>
      <c r="F49">
        <v>733.77002000000005</v>
      </c>
      <c r="G49">
        <v>1091275</v>
      </c>
      <c r="H49">
        <v>1224947</v>
      </c>
      <c r="I49">
        <v>34592</v>
      </c>
      <c r="J49">
        <v>0.1</v>
      </c>
      <c r="K49">
        <v>1283703</v>
      </c>
      <c r="L49">
        <v>407</v>
      </c>
    </row>
    <row r="50" spans="1:12" x14ac:dyDescent="0.45">
      <c r="A50" t="s">
        <v>97</v>
      </c>
      <c r="B50">
        <v>24324</v>
      </c>
      <c r="C50">
        <v>4891769</v>
      </c>
      <c r="D50">
        <v>54313.699219000002</v>
      </c>
      <c r="E50">
        <v>90.099997999999999</v>
      </c>
      <c r="F50">
        <v>555.20001200000002</v>
      </c>
      <c r="G50">
        <v>2878526</v>
      </c>
      <c r="H50">
        <v>3671859</v>
      </c>
      <c r="I50">
        <v>109876</v>
      </c>
      <c r="J50">
        <v>0.1</v>
      </c>
      <c r="K50">
        <v>3327872</v>
      </c>
      <c r="L50">
        <v>678</v>
      </c>
    </row>
    <row r="51" spans="1:12" x14ac:dyDescent="0.45">
      <c r="A51" t="s">
        <v>96</v>
      </c>
      <c r="B51">
        <v>22054</v>
      </c>
      <c r="C51">
        <v>453588</v>
      </c>
      <c r="D51">
        <v>97104.601563000004</v>
      </c>
      <c r="E51">
        <v>4.7</v>
      </c>
      <c r="F51">
        <v>549.71997099999999</v>
      </c>
      <c r="G51">
        <v>324567</v>
      </c>
      <c r="H51">
        <v>528421</v>
      </c>
      <c r="I51">
        <v>39213</v>
      </c>
      <c r="J51">
        <v>0.1</v>
      </c>
      <c r="K51">
        <v>333546</v>
      </c>
      <c r="L51">
        <v>105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B4CC9437E4464AA474B1B5FB451F1D" ma:contentTypeVersion="0" ma:contentTypeDescription="Crie um novo documento." ma:contentTypeScope="" ma:versionID="7a086c73d663d84698f359fc0ce73f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EAEF0-1E1E-45FD-8B49-E6A4E89F0484}"/>
</file>

<file path=customXml/itemProps2.xml><?xml version="1.0" encoding="utf-8"?>
<ds:datastoreItem xmlns:ds="http://schemas.openxmlformats.org/officeDocument/2006/customXml" ds:itemID="{080C948A-4463-4E31-AF24-0387945A12BE}"/>
</file>

<file path=customXml/itemProps3.xml><?xml version="1.0" encoding="utf-8"?>
<ds:datastoreItem xmlns:ds="http://schemas.openxmlformats.org/officeDocument/2006/customXml" ds:itemID="{4091FA4D-FEF1-4939-80A2-D1663FC27C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Aptos</vt:lpstr>
      <vt:lpstr>4</vt:lpstr>
      <vt:lpstr>Futebol</vt:lpstr>
      <vt:lpstr>5</vt:lpstr>
      <vt:lpstr>Acidentes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Adalto Althaus Jux</dc:creator>
  <cp:lastModifiedBy>Adalto Acir Althaus Junior</cp:lastModifiedBy>
  <dcterms:created xsi:type="dcterms:W3CDTF">2010-10-06T15:13:53Z</dcterms:created>
  <dcterms:modified xsi:type="dcterms:W3CDTF">2024-04-14T21:33:35Z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0x01010020B4CC9437E4464AA474B1B5FB451F1D</vt:lpwstr>
  </property>
</Properties>
</file>