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8e19546b4a15d0d/Documents/HW Development/Altium Projects/Solari Cifra 5 - Rev A/Documentation/Project Specs/"/>
    </mc:Choice>
  </mc:AlternateContent>
  <xr:revisionPtr revIDLastSave="66" documentId="8_{90C84170-8886-407C-A285-F155FF6ECCE6}" xr6:coauthVersionLast="46" xr6:coauthVersionMax="46" xr10:uidLastSave="{323BDE58-2068-4C31-8163-5A71F4C74428}"/>
  <bookViews>
    <workbookView xWindow="3696" yWindow="1740" windowWidth="16620" windowHeight="14436" xr2:uid="{0D20A419-CD94-4C14-962B-099DC5E275AC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B15" i="1" s="1"/>
  <c r="B21" i="1" s="1"/>
  <c r="B13" i="1"/>
  <c r="C13" i="1" s="1"/>
  <c r="B19" i="1"/>
  <c r="B5" i="1"/>
  <c r="B4" i="1"/>
  <c r="C15" i="1" l="1"/>
  <c r="B17" i="1"/>
</calcChain>
</file>

<file path=xl/sharedStrings.xml><?xml version="1.0" encoding="utf-8"?>
<sst xmlns="http://schemas.openxmlformats.org/spreadsheetml/2006/main" count="14" uniqueCount="13">
  <si>
    <t>Vinmin</t>
  </si>
  <si>
    <t>Vin</t>
  </si>
  <si>
    <t>Vout</t>
  </si>
  <si>
    <t>Ip</t>
  </si>
  <si>
    <t>L</t>
  </si>
  <si>
    <t>FsMax</t>
  </si>
  <si>
    <t>Vd</t>
  </si>
  <si>
    <t>FsLoad</t>
  </si>
  <si>
    <t>Iload</t>
  </si>
  <si>
    <t>IloadMax</t>
  </si>
  <si>
    <t>R1</t>
  </si>
  <si>
    <t>R2</t>
  </si>
  <si>
    <t>Cff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</si>
</sst>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168" fontId="0" fillId="0" borderId="0" xfId="0" applyNumberFormat="1"/>
    <xf numFmtId="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F147F-B876-4F82-97A9-F7BE3A26D6B7}">
  <dimension ref="A1:K21"/>
  <sheetViews>
    <sheetView tabSelected="1" workbookViewId="0">
      <selection activeCell="B8" sqref="B8"/>
    </sheetView>
  </sheetViews>
  <sheetFormatPr defaultRowHeight="14.4" x14ac:dyDescent="0.3"/>
  <cols>
    <col min="1" max="1" width="20.109375" customWidth="1"/>
    <col min="2" max="2" width="13.5546875" bestFit="1" customWidth="1"/>
    <col min="3" max="3" width="12.44140625" bestFit="1" customWidth="1"/>
  </cols>
  <sheetData>
    <row r="1" spans="1:11" x14ac:dyDescent="0.3">
      <c r="A1" t="s">
        <v>0</v>
      </c>
      <c r="B1">
        <v>4.5</v>
      </c>
    </row>
    <row r="2" spans="1:11" x14ac:dyDescent="0.3">
      <c r="A2" t="s">
        <v>1</v>
      </c>
      <c r="B2">
        <v>4.5</v>
      </c>
    </row>
    <row r="3" spans="1:11" x14ac:dyDescent="0.3">
      <c r="A3" t="s">
        <v>2</v>
      </c>
      <c r="B3">
        <v>24</v>
      </c>
    </row>
    <row r="4" spans="1:11" x14ac:dyDescent="0.3">
      <c r="A4" t="s">
        <v>3</v>
      </c>
      <c r="B4">
        <f>450/1000</f>
        <v>0.45</v>
      </c>
    </row>
    <row r="5" spans="1:11" x14ac:dyDescent="0.3">
      <c r="A5" t="s">
        <v>4</v>
      </c>
      <c r="B5">
        <f>10/1000000</f>
        <v>1.0000000000000001E-5</v>
      </c>
    </row>
    <row r="6" spans="1:11" x14ac:dyDescent="0.3">
      <c r="A6" t="s">
        <v>6</v>
      </c>
      <c r="B6">
        <v>0.4</v>
      </c>
    </row>
    <row r="7" spans="1:11" x14ac:dyDescent="0.3">
      <c r="A7" t="s">
        <v>8</v>
      </c>
      <c r="B7">
        <f>20/1000</f>
        <v>0.02</v>
      </c>
    </row>
    <row r="8" spans="1:11" x14ac:dyDescent="0.3">
      <c r="A8" t="s">
        <v>10</v>
      </c>
      <c r="B8">
        <v>1000000</v>
      </c>
    </row>
    <row r="9" spans="1:11" x14ac:dyDescent="0.3">
      <c r="A9" t="s">
        <v>11</v>
      </c>
      <c r="B9">
        <v>53600</v>
      </c>
    </row>
    <row r="13" spans="1:11" x14ac:dyDescent="0.3">
      <c r="A13" t="s">
        <v>5</v>
      </c>
      <c r="B13">
        <f>(B1*(B3-B2))/(B4*B5*B3)</f>
        <v>812500</v>
      </c>
      <c r="C13" s="2">
        <f>B13/1000000</f>
        <v>0.8125</v>
      </c>
    </row>
    <row r="15" spans="1:11" x14ac:dyDescent="0.3">
      <c r="A15" t="s">
        <v>7</v>
      </c>
      <c r="B15" s="4">
        <f>(2*B7*(B3-B2+B6))/(B4*B4*B5)</f>
        <v>393086.41975308635</v>
      </c>
      <c r="C15" s="2">
        <f>B15/1000000</f>
        <v>0.39308641975308634</v>
      </c>
      <c r="K15" s="1"/>
    </row>
    <row r="17" spans="1:2" x14ac:dyDescent="0.3">
      <c r="A17" t="s">
        <v>9</v>
      </c>
      <c r="B17" s="3">
        <f>(B4*B4*B5*B13)/(2*(B3-B2))*0.86*1000</f>
        <v>36.28125</v>
      </c>
    </row>
    <row r="19" spans="1:2" x14ac:dyDescent="0.3">
      <c r="A19" t="s">
        <v>2</v>
      </c>
      <c r="B19" s="2">
        <f>1.233*(1+(B8/B9))</f>
        <v>24.236731343283584</v>
      </c>
    </row>
    <row r="21" spans="1:2" x14ac:dyDescent="0.3">
      <c r="A21" t="s">
        <v>12</v>
      </c>
      <c r="B21">
        <f>1/(2*3.14*B15/20*B8)*1000000000000</f>
        <v>8.1018148065166606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</dc:creator>
  <cp:lastModifiedBy>Alfredo Cortellini</cp:lastModifiedBy>
  <dcterms:created xsi:type="dcterms:W3CDTF">2021-05-06T15:49:43Z</dcterms:created>
  <dcterms:modified xsi:type="dcterms:W3CDTF">2021-05-07T13:01:42Z</dcterms:modified>
</cp:coreProperties>
</file>