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bc1cdb6c72fc64/BI MASTER - PUC RJ/PROJ/"/>
    </mc:Choice>
  </mc:AlternateContent>
  <xr:revisionPtr revIDLastSave="40296" documentId="8_{A292672F-CA9D-48DB-8AC0-DEDBF5FCF732}" xr6:coauthVersionLast="47" xr6:coauthVersionMax="47" xr10:uidLastSave="{C31E37CC-EF5A-4BEB-910F-DC1123B07A50}"/>
  <bookViews>
    <workbookView xWindow="-108" yWindow="-108" windowWidth="23256" windowHeight="12456" xr2:uid="{FCFF5224-E1EB-47C8-95BC-C4C9AD9C89C6}"/>
  </bookViews>
  <sheets>
    <sheet name="Planilha1" sheetId="1" r:id="rId1"/>
  </sheets>
  <definedNames>
    <definedName name="_xlnm._FilterDatabase" localSheetId="0" hidden="1">Planilha1!$B$16:$D$216</definedName>
    <definedName name="solver_adj" localSheetId="0" hidden="1">Planilha1!$K$31:$R$39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Planilha1!$K$31:$R$39</definedName>
    <definedName name="solver_lhs10" localSheetId="0" hidden="1">Planilha1!$S$40</definedName>
    <definedName name="solver_lhs11" localSheetId="0" hidden="1">Planilha1!$U$32:$U$36</definedName>
    <definedName name="solver_lhs12" localSheetId="0" hidden="1">Planilha1!$U$32:$U$36</definedName>
    <definedName name="solver_lhs13" localSheetId="0" hidden="1">Planilha1!$U$32:$U$36</definedName>
    <definedName name="solver_lhs14" localSheetId="0" hidden="1">Planilha1!$U$32:$U$36</definedName>
    <definedName name="solver_lhs15" localSheetId="0" hidden="1">Planilha1!$U$32:$U$36</definedName>
    <definedName name="solver_lhs16" localSheetId="0" hidden="1">Planilha1!$U$32:$U$36</definedName>
    <definedName name="solver_lhs17" localSheetId="0" hidden="1">Planilha1!$U$32:$U$36</definedName>
    <definedName name="solver_lhs18" localSheetId="0" hidden="1">Planilha1!$U$32:$U$36</definedName>
    <definedName name="solver_lhs19" localSheetId="0" hidden="1">Planilha1!$U$32:$U$36</definedName>
    <definedName name="solver_lhs2" localSheetId="0" hidden="1">Planilha1!$K$31:$R$39</definedName>
    <definedName name="solver_lhs20" localSheetId="0" hidden="1">Planilha1!$U$32:$U$36</definedName>
    <definedName name="solver_lhs21" localSheetId="0" hidden="1">Planilha1!$U$32:$U$36</definedName>
    <definedName name="solver_lhs22" localSheetId="0" hidden="1">Planilha1!$U$32:$U$36</definedName>
    <definedName name="solver_lhs23" localSheetId="0" hidden="1">Planilha1!$U$32:$U$36</definedName>
    <definedName name="solver_lhs24" localSheetId="0" hidden="1">Planilha1!$U$31:$U$36</definedName>
    <definedName name="solver_lhs25" localSheetId="0" hidden="1">Planilha1!$U$31:$U$36</definedName>
    <definedName name="solver_lhs26" localSheetId="0" hidden="1">Planilha1!$U$31:$U$36</definedName>
    <definedName name="solver_lhs27" localSheetId="0" hidden="1">Planilha1!$U$31:$U$36</definedName>
    <definedName name="solver_lhs28" localSheetId="0" hidden="1">Planilha1!$U$31:$U$36</definedName>
    <definedName name="solver_lhs29" localSheetId="0" hidden="1">Planilha1!$U$31:$U$36</definedName>
    <definedName name="solver_lhs3" localSheetId="0" hidden="1">Planilha1!$K$31:$R$39</definedName>
    <definedName name="solver_lhs30" localSheetId="0" hidden="1">Planilha1!$U$31:$U$36</definedName>
    <definedName name="solver_lhs31" localSheetId="0" hidden="1">Planilha1!$U$31:$U$36</definedName>
    <definedName name="solver_lhs4" localSheetId="0" hidden="1">Planilha1!$K$41</definedName>
    <definedName name="solver_lhs5" localSheetId="0" hidden="1">Planilha1!$K$53:$R$53</definedName>
    <definedName name="solver_lhs6" localSheetId="0" hidden="1">Planilha1!$L$41</definedName>
    <definedName name="solver_lhs7" localSheetId="0" hidden="1">Planilha1!$M$41</definedName>
    <definedName name="solver_lhs8" localSheetId="0" hidden="1">Planilha1!$N$41</definedName>
    <definedName name="solver_lhs9" localSheetId="0" hidden="1">Planilha1!$S$31:$S$39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Planilha1!$S$69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4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3</definedName>
    <definedName name="solver_rel30" localSheetId="0" hidden="1">2</definedName>
    <definedName name="solver_rel31" localSheetId="0" hidden="1">2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2</definedName>
    <definedName name="solver_rhs1" localSheetId="0" hidden="1">Planilha1!$G$28</definedName>
    <definedName name="solver_rhs10" localSheetId="0" hidden="1">Planilha1!$G$27</definedName>
    <definedName name="solver_rhs11" localSheetId="0" hidden="1">Planilha1!$T$32:$T$36</definedName>
    <definedName name="solver_rhs12" localSheetId="0" hidden="1">Planilha1!$T$32:$T$36</definedName>
    <definedName name="solver_rhs13" localSheetId="0" hidden="1">Planilha1!$T$32:$T$36</definedName>
    <definedName name="solver_rhs14" localSheetId="0" hidden="1">Planilha1!$T$32:$T$36</definedName>
    <definedName name="solver_rhs15" localSheetId="0" hidden="1">Planilha1!$T$32:$T$36</definedName>
    <definedName name="solver_rhs16" localSheetId="0" hidden="1">Planilha1!$T$32:$T$36</definedName>
    <definedName name="solver_rhs17" localSheetId="0" hidden="1">Planilha1!$T$32:$T$36</definedName>
    <definedName name="solver_rhs18" localSheetId="0" hidden="1">Planilha1!$T$32:$T$36</definedName>
    <definedName name="solver_rhs19" localSheetId="0" hidden="1">Planilha1!$S$32:$S$36</definedName>
    <definedName name="solver_rhs2" localSheetId="0" hidden="1">"número inteiro"</definedName>
    <definedName name="solver_rhs20" localSheetId="0" hidden="1">Planilha1!$S$32:$S$36</definedName>
    <definedName name="solver_rhs21" localSheetId="0" hidden="1">Planilha1!$S$32:$S$36</definedName>
    <definedName name="solver_rhs22" localSheetId="0" hidden="1">Planilha1!$S$32:$S$36</definedName>
    <definedName name="solver_rhs23" localSheetId="0" hidden="1">Planilha1!$S$32:$S$36</definedName>
    <definedName name="solver_rhs24" localSheetId="0" hidden="1">Planilha1!$S$31:$S$36</definedName>
    <definedName name="solver_rhs25" localSheetId="0" hidden="1">Planilha1!$S$31:$S$36</definedName>
    <definedName name="solver_rhs26" localSheetId="0" hidden="1">Planilha1!$S$31:$S$36</definedName>
    <definedName name="solver_rhs27" localSheetId="0" hidden="1">Planilha1!$S$31:$S$36</definedName>
    <definedName name="solver_rhs28" localSheetId="0" hidden="1">Planilha1!$S$31:$S$36</definedName>
    <definedName name="solver_rhs29" localSheetId="0" hidden="1">Planilha1!$S$31:$S$36</definedName>
    <definedName name="solver_rhs3" localSheetId="0" hidden="1">0</definedName>
    <definedName name="solver_rhs30" localSheetId="0" hidden="1">Planilha1!$S$31:$S$36</definedName>
    <definedName name="solver_rhs31" localSheetId="0" hidden="1">Planilha1!$S$31:$S$36</definedName>
    <definedName name="solver_rhs4" localSheetId="0" hidden="1">Planilha1!$L$41</definedName>
    <definedName name="solver_rhs5" localSheetId="0" hidden="1">Planilha1!$H$8</definedName>
    <definedName name="solver_rhs6" localSheetId="0" hidden="1">Planilha1!$M$41</definedName>
    <definedName name="solver_rhs7" localSheetId="0" hidden="1">Planilha1!$N$41</definedName>
    <definedName name="solver_rhs8" localSheetId="0" hidden="1">Planilha1!$O$41</definedName>
    <definedName name="solver_rhs9" localSheetId="0" hidden="1">Planilha1!$T$31:$T$39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200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" i="1" l="1"/>
  <c r="M41" i="1"/>
  <c r="N41" i="1"/>
  <c r="O41" i="1"/>
  <c r="K41" i="1"/>
  <c r="U36" i="1" l="1"/>
  <c r="U35" i="1"/>
  <c r="U34" i="1"/>
  <c r="U33" i="1"/>
  <c r="U32" i="1"/>
  <c r="S32" i="1" l="1"/>
  <c r="S33" i="1"/>
  <c r="S34" i="1"/>
  <c r="S35" i="1"/>
  <c r="S36" i="1"/>
  <c r="S37" i="1"/>
  <c r="L40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17" i="1"/>
  <c r="H8" i="1"/>
  <c r="H7" i="1"/>
  <c r="M40" i="1"/>
  <c r="N40" i="1"/>
  <c r="O40" i="1"/>
  <c r="P40" i="1"/>
  <c r="Q40" i="1"/>
  <c r="R40" i="1"/>
  <c r="K40" i="1"/>
  <c r="S40" i="1" l="1"/>
  <c r="G19" i="1" l="1"/>
  <c r="H26" i="1"/>
  <c r="H25" i="1"/>
  <c r="H19" i="1"/>
  <c r="H20" i="1"/>
  <c r="G22" i="1"/>
  <c r="H21" i="1"/>
  <c r="G20" i="1"/>
  <c r="G21" i="1"/>
  <c r="G23" i="1"/>
  <c r="H22" i="1"/>
  <c r="G18" i="1"/>
  <c r="G26" i="1"/>
  <c r="H23" i="1"/>
  <c r="G25" i="1"/>
  <c r="H24" i="1"/>
  <c r="G24" i="1"/>
  <c r="H18" i="1"/>
  <c r="G28" i="1" l="1"/>
  <c r="R68" i="1"/>
  <c r="Q68" i="1"/>
  <c r="P68" i="1"/>
  <c r="O68" i="1"/>
  <c r="N68" i="1"/>
  <c r="M68" i="1"/>
  <c r="L68" i="1"/>
  <c r="K68" i="1"/>
  <c r="R67" i="1"/>
  <c r="Q67" i="1"/>
  <c r="P67" i="1"/>
  <c r="O67" i="1"/>
  <c r="N67" i="1"/>
  <c r="M67" i="1"/>
  <c r="L67" i="1"/>
  <c r="K67" i="1"/>
  <c r="R66" i="1"/>
  <c r="Q66" i="1"/>
  <c r="P66" i="1"/>
  <c r="O66" i="1"/>
  <c r="N66" i="1"/>
  <c r="M66" i="1"/>
  <c r="L66" i="1"/>
  <c r="K66" i="1"/>
  <c r="R65" i="1"/>
  <c r="Q65" i="1"/>
  <c r="P65" i="1"/>
  <c r="O65" i="1"/>
  <c r="N65" i="1"/>
  <c r="M65" i="1"/>
  <c r="L65" i="1"/>
  <c r="K65" i="1"/>
  <c r="R64" i="1"/>
  <c r="Q64" i="1"/>
  <c r="P64" i="1"/>
  <c r="O64" i="1"/>
  <c r="N64" i="1"/>
  <c r="M64" i="1"/>
  <c r="L64" i="1"/>
  <c r="K64" i="1"/>
  <c r="R63" i="1"/>
  <c r="Q63" i="1"/>
  <c r="P63" i="1"/>
  <c r="O63" i="1"/>
  <c r="N63" i="1"/>
  <c r="M63" i="1"/>
  <c r="L63" i="1"/>
  <c r="K63" i="1"/>
  <c r="R62" i="1"/>
  <c r="Q62" i="1"/>
  <c r="P62" i="1"/>
  <c r="O62" i="1"/>
  <c r="N62" i="1"/>
  <c r="M62" i="1"/>
  <c r="L62" i="1"/>
  <c r="K62" i="1"/>
  <c r="R61" i="1"/>
  <c r="Q61" i="1"/>
  <c r="P61" i="1"/>
  <c r="O61" i="1"/>
  <c r="N61" i="1"/>
  <c r="M61" i="1"/>
  <c r="L61" i="1"/>
  <c r="K61" i="1"/>
  <c r="R60" i="1"/>
  <c r="Q60" i="1"/>
  <c r="P60" i="1"/>
  <c r="O60" i="1"/>
  <c r="N60" i="1"/>
  <c r="M60" i="1"/>
  <c r="L60" i="1"/>
  <c r="K60" i="1"/>
  <c r="R52" i="1"/>
  <c r="Q52" i="1"/>
  <c r="P52" i="1"/>
  <c r="O52" i="1"/>
  <c r="N52" i="1"/>
  <c r="M52" i="1"/>
  <c r="L52" i="1"/>
  <c r="K52" i="1"/>
  <c r="R51" i="1"/>
  <c r="Q51" i="1"/>
  <c r="P51" i="1"/>
  <c r="O51" i="1"/>
  <c r="N51" i="1"/>
  <c r="M51" i="1"/>
  <c r="L51" i="1"/>
  <c r="K51" i="1"/>
  <c r="R50" i="1"/>
  <c r="Q50" i="1"/>
  <c r="P50" i="1"/>
  <c r="O50" i="1"/>
  <c r="N50" i="1"/>
  <c r="M50" i="1"/>
  <c r="L50" i="1"/>
  <c r="K50" i="1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S39" i="1"/>
  <c r="S38" i="1"/>
  <c r="S31" i="1"/>
  <c r="T39" i="1"/>
  <c r="T38" i="1"/>
  <c r="T37" i="1"/>
  <c r="T36" i="1"/>
  <c r="T35" i="1"/>
  <c r="T34" i="1"/>
  <c r="T33" i="1"/>
  <c r="T32" i="1"/>
  <c r="T31" i="1"/>
  <c r="S61" i="1" l="1"/>
  <c r="S64" i="1"/>
  <c r="S66" i="1"/>
  <c r="S60" i="1"/>
  <c r="S67" i="1"/>
  <c r="S62" i="1"/>
  <c r="S65" i="1"/>
  <c r="S68" i="1"/>
  <c r="S63" i="1"/>
  <c r="M69" i="1"/>
  <c r="R69" i="1"/>
  <c r="N69" i="1"/>
  <c r="L69" i="1"/>
  <c r="O69" i="1"/>
  <c r="P69" i="1"/>
  <c r="Q69" i="1"/>
  <c r="K69" i="1"/>
  <c r="P53" i="1"/>
  <c r="P54" i="1" s="1"/>
  <c r="N53" i="1"/>
  <c r="N54" i="1" s="1"/>
  <c r="L53" i="1"/>
  <c r="L54" i="1" s="1"/>
  <c r="Q53" i="1"/>
  <c r="Q54" i="1" s="1"/>
  <c r="R53" i="1"/>
  <c r="R54" i="1" s="1"/>
  <c r="S48" i="1"/>
  <c r="M53" i="1"/>
  <c r="M54" i="1" s="1"/>
  <c r="O53" i="1"/>
  <c r="O54" i="1" s="1"/>
  <c r="S52" i="1"/>
  <c r="S47" i="1"/>
  <c r="S45" i="1"/>
  <c r="S49" i="1"/>
  <c r="S50" i="1"/>
  <c r="S51" i="1"/>
  <c r="K53" i="1"/>
  <c r="K54" i="1" s="1"/>
  <c r="S46" i="1"/>
  <c r="H27" i="1"/>
  <c r="G5" i="1" s="1"/>
  <c r="G6" i="1" s="1"/>
  <c r="G27" i="1"/>
  <c r="S44" i="1"/>
  <c r="S69" i="1" l="1"/>
  <c r="S54" i="1"/>
  <c r="S53" i="1"/>
</calcChain>
</file>

<file path=xl/sharedStrings.xml><?xml version="1.0" encoding="utf-8"?>
<sst xmlns="http://schemas.openxmlformats.org/spreadsheetml/2006/main" count="785" uniqueCount="52">
  <si>
    <t>Qtde Funcis</t>
  </si>
  <si>
    <t>Premissas e Restrições</t>
  </si>
  <si>
    <t>Fundos Multimercado e RF Varejo devem ser entregues até o 5º dia útil</t>
  </si>
  <si>
    <t>Todos os Fundos Private devem ser entregues até o 5º dia útil</t>
  </si>
  <si>
    <t>Todos os fundos devem ser entregues até o 10º dia útil</t>
  </si>
  <si>
    <t>DADOS CONSOLIDADOS</t>
  </si>
  <si>
    <t>TIPO</t>
  </si>
  <si>
    <t xml:space="preserve">TEMPO </t>
  </si>
  <si>
    <t>QTD FDOS</t>
  </si>
  <si>
    <t>MIN PROD</t>
  </si>
  <si>
    <t>ACOES V</t>
  </si>
  <si>
    <t>MM V</t>
  </si>
  <si>
    <t>RF V</t>
  </si>
  <si>
    <t>ACOES P</t>
  </si>
  <si>
    <t>MM P</t>
  </si>
  <si>
    <t>RF P</t>
  </si>
  <si>
    <t>ACOES E</t>
  </si>
  <si>
    <t>MM E</t>
  </si>
  <si>
    <t>RF E</t>
  </si>
  <si>
    <t>TEMPO TOTAL</t>
  </si>
  <si>
    <t>QUANTIDADE DE FUNDOS PROCESSADOS - VARIÁVEIS</t>
  </si>
  <si>
    <t>TEMPO MINUTOS</t>
  </si>
  <si>
    <t>PRIORIDADE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</si>
  <si>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</si>
  <si>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</si>
  <si>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</si>
  <si>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</si>
  <si>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</si>
  <si>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</si>
  <si>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</si>
  <si>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</si>
  <si>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SOMA TIPO</t>
  </si>
  <si>
    <t>QTD FUNDOS</t>
  </si>
  <si>
    <t>SOMA ATÉ 5º DIA</t>
  </si>
  <si>
    <t>SOMA DIA</t>
  </si>
  <si>
    <t>CÁLCULO DO TEMPO</t>
  </si>
  <si>
    <t>VALIDACAO</t>
  </si>
  <si>
    <t>MULTIPLICANDO TEMPO PELA PRIORIDADE</t>
  </si>
  <si>
    <t>SOMA</t>
  </si>
  <si>
    <t>CODIGO</t>
  </si>
  <si>
    <t>Tempo Necessário (hh)</t>
  </si>
  <si>
    <t>Tempo Necessário (mm)</t>
  </si>
  <si>
    <t>Tempo Disponível</t>
  </si>
  <si>
    <t>Dias úteis</t>
  </si>
  <si>
    <t>Horas por Dia</t>
  </si>
  <si>
    <t>Total min</t>
  </si>
  <si>
    <t>Dia min</t>
  </si>
  <si>
    <t>MAIOR</t>
  </si>
  <si>
    <t>SOMA PRIORIDADE</t>
  </si>
  <si>
    <t>ÍNDICE</t>
  </si>
  <si>
    <t>Rafael Alcântara da Silva</t>
  </si>
  <si>
    <t>Trabalho Final para conclusão do Curso BI Master PUC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</si>
</sst>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 applyAlignment="1">
      <alignment horizontal="left" indent="1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5" borderId="2" xfId="0" applyFont="1" applyFill="1" applyBorder="1"/>
    <xf numFmtId="0" fontId="2" fillId="5" borderId="4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7" borderId="3" xfId="0" applyFont="1" applyFill="1" applyBorder="1"/>
    <xf numFmtId="0" fontId="2" fillId="7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 applyAlignment="1">
      <alignment horizontal="center"/>
    </xf>
    <xf numFmtId="0" fontId="0" fillId="2" borderId="3" xfId="0" applyFill="1" applyBorder="1"/>
    <xf numFmtId="0" fontId="0" fillId="0" borderId="13" xfId="0" applyBorder="1"/>
    <xf numFmtId="0" fontId="2" fillId="8" borderId="3" xfId="0" applyFont="1" applyFill="1" applyBorder="1"/>
    <xf numFmtId="0" fontId="2" fillId="8" borderId="3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" xfId="0" applyFont="1" applyBorder="1"/>
    <xf numFmtId="0" fontId="2" fillId="9" borderId="3" xfId="0" applyFont="1" applyFill="1" applyBorder="1" applyAlignment="1">
      <alignment horizontal="center"/>
    </xf>
    <xf numFmtId="0" fontId="2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2" fillId="2" borderId="3" xfId="0" applyFont="1" applyFill="1" applyBorder="1"/>
    <xf numFmtId="0" fontId="0" fillId="2" borderId="2" xfId="0" applyFill="1" applyBorder="1"/>
    <xf numFmtId="0" fontId="0" fillId="2" borderId="0" xfId="0" quotePrefix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11" borderId="3" xfId="0" applyFont="1" applyFill="1" applyBorder="1"/>
    <xf numFmtId="0" fontId="0" fillId="11" borderId="3" xfId="0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4" fontId="2" fillId="10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wrapText="1"/>
    </xf>
    <xf numFmtId="3" fontId="0" fillId="2" borderId="0" xfId="0" applyNumberFormat="1" applyFill="1" applyBorder="1"/>
    <xf numFmtId="0" fontId="6" fillId="2" borderId="0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Qtd Fundos Processados</a:t>
            </a:r>
            <a:r>
              <a:rPr lang="pt-BR" sz="1600" b="1" baseline="0"/>
              <a:t> por dia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Planilha1!$K$30:$R$30</c:f>
              <c:strCache>
                <c:ptCount val="8"/>
                <c:pt idx="0">
                  <c:v>DIA 3</c:v>
                </c:pt>
                <c:pt idx="1">
                  <c:v>DIA 4</c:v>
                </c:pt>
                <c:pt idx="2">
                  <c:v>DIA 5</c:v>
                </c:pt>
                <c:pt idx="3">
                  <c:v>DIA 6</c:v>
                </c:pt>
                <c:pt idx="4">
                  <c:v>DIA 7</c:v>
                </c:pt>
                <c:pt idx="5">
                  <c:v>DIA 8</c:v>
                </c:pt>
                <c:pt idx="6">
                  <c:v>DIA 9</c:v>
                </c:pt>
                <c:pt idx="7">
                  <c:v>DIA 10</c:v>
                </c:pt>
              </c:strCache>
            </c:strRef>
          </c:cat>
          <c:val>
            <c:numRef>
              <c:f>Planilha1!$K$40:$R$40</c:f>
              <c:numCache>
                <c:formatCode>General</c:formatCode>
                <c:ptCount val="8"/>
                <c:pt idx="0">
                  <c:v>141</c:v>
                </c:pt>
                <c:pt idx="1">
                  <c:v>157</c:v>
                </c:pt>
                <c:pt idx="2">
                  <c:v>89</c:v>
                </c:pt>
                <c:pt idx="3">
                  <c:v>69</c:v>
                </c:pt>
                <c:pt idx="4">
                  <c:v>33</c:v>
                </c:pt>
                <c:pt idx="5">
                  <c:v>163</c:v>
                </c:pt>
                <c:pt idx="6">
                  <c:v>18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A-42A1-92B8-154F6E39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88688"/>
        <c:axId val="566985776"/>
      </c:barChart>
      <c:catAx>
        <c:axId val="5669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985776"/>
        <c:crosses val="autoZero"/>
        <c:auto val="1"/>
        <c:lblAlgn val="ctr"/>
        <c:lblOffset val="100"/>
        <c:noMultiLvlLbl val="0"/>
      </c:catAx>
      <c:valAx>
        <c:axId val="56698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98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Tempo gasto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Planilha1!$K$43:$R$43</c:f>
              <c:strCache>
                <c:ptCount val="8"/>
                <c:pt idx="0">
                  <c:v>DIA 3</c:v>
                </c:pt>
                <c:pt idx="1">
                  <c:v>DIA 4</c:v>
                </c:pt>
                <c:pt idx="2">
                  <c:v>DIA 5</c:v>
                </c:pt>
                <c:pt idx="3">
                  <c:v>DIA 6</c:v>
                </c:pt>
                <c:pt idx="4">
                  <c:v>DIA 7</c:v>
                </c:pt>
                <c:pt idx="5">
                  <c:v>DIA 8</c:v>
                </c:pt>
                <c:pt idx="6">
                  <c:v>DIA 9</c:v>
                </c:pt>
                <c:pt idx="7">
                  <c:v>DIA 10</c:v>
                </c:pt>
              </c:strCache>
            </c:strRef>
          </c:cat>
          <c:val>
            <c:numRef>
              <c:f>Planilha1!$K$53:$R$53</c:f>
              <c:numCache>
                <c:formatCode>General</c:formatCode>
                <c:ptCount val="8"/>
                <c:pt idx="0">
                  <c:v>897</c:v>
                </c:pt>
                <c:pt idx="1">
                  <c:v>895</c:v>
                </c:pt>
                <c:pt idx="2">
                  <c:v>880</c:v>
                </c:pt>
                <c:pt idx="3">
                  <c:v>647</c:v>
                </c:pt>
                <c:pt idx="4">
                  <c:v>207</c:v>
                </c:pt>
                <c:pt idx="5">
                  <c:v>898</c:v>
                </c:pt>
                <c:pt idx="6">
                  <c:v>145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E87-9396-BE6CDC95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918240"/>
        <c:axId val="546918656"/>
      </c:barChart>
      <c:catAx>
        <c:axId val="5469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918656"/>
        <c:crosses val="autoZero"/>
        <c:auto val="1"/>
        <c:lblAlgn val="ctr"/>
        <c:lblOffset val="100"/>
        <c:noMultiLvlLbl val="0"/>
      </c:catAx>
      <c:valAx>
        <c:axId val="546918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6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30238</xdr:colOff>
      <xdr:row>7</xdr:row>
      <xdr:rowOff>3023</xdr:rowOff>
    </xdr:from>
    <xdr:to>
      <xdr:col>16</xdr:col>
      <xdr:colOff>283028</xdr:colOff>
      <xdr:row>25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137887</xdr:colOff>
      <xdr:row>6</xdr:row>
      <xdr:rowOff>169939</xdr:rowOff>
    </xdr:from>
    <xdr:to>
      <xdr:col>24</xdr:col>
      <xdr:colOff>174172</xdr:colOff>
      <xdr:row>25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55BD-B44D-4CD6-BDA7-85E96784F272}">
  <sheetPr codeName="Planilha1"/>
  <dimension ref="A1:AL691"/>
  <sheetViews>
    <sheetView tabSelected="1" topLeftCell="A12" zoomScale="70" zoomScaleNormal="70" workbookViewId="0">
      <selection activeCell="B2" sqref="B2"/>
    </sheetView>
  </sheetViews>
  <sheetFormatPr defaultRowHeight="14.4" x14ac:dyDescent="0.3"/>
  <cols>
    <col min="1" max="1" width="3.6640625" style="1" customWidth="1"/>
    <col min="2" max="2" width="17.6640625" bestFit="1" customWidth="1"/>
    <col min="3" max="3" width="15.6640625" bestFit="1" customWidth="1"/>
    <col min="4" max="4" width="13.6640625" style="3" bestFit="1" customWidth="1"/>
    <col min="5" max="5" width="13.6640625" style="1" customWidth="1"/>
    <col min="6" max="6" width="26.109375" bestFit="1" customWidth="1"/>
    <col min="7" max="7" width="16.109375" bestFit="1" customWidth="1"/>
    <col min="8" max="8" width="16.5546875" bestFit="1" customWidth="1"/>
    <col min="9" max="9" width="8.6640625" bestFit="1" customWidth="1"/>
    <col min="10" max="10" width="18.88671875" customWidth="1"/>
    <col min="11" max="11" width="8.88671875" style="3" customWidth="1"/>
    <col min="12" max="12" width="12.33203125" style="3" bestFit="1" customWidth="1"/>
    <col min="13" max="13" width="12.44140625" style="3" bestFit="1" customWidth="1"/>
    <col min="14" max="14" width="7.6640625" style="3" customWidth="1"/>
    <col min="15" max="15" width="7.33203125" customWidth="1"/>
    <col min="16" max="16" width="12.33203125" bestFit="1" customWidth="1"/>
    <col min="17" max="17" width="7.5546875" customWidth="1"/>
    <col min="18" max="18" width="12.44140625" style="3" bestFit="1" customWidth="1"/>
    <col min="19" max="19" width="11.109375" style="3" bestFit="1" customWidth="1"/>
    <col min="20" max="20" width="13" style="3" bestFit="1" customWidth="1"/>
    <col min="21" max="21" width="19.44140625" style="3" bestFit="1" customWidth="1"/>
    <col min="22" max="22" width="8.88671875" style="2"/>
    <col min="23" max="37" width="8.88671875" style="1"/>
  </cols>
  <sheetData>
    <row r="1" spans="2:22" s="1" customFormat="1" x14ac:dyDescent="0.3">
      <c r="D1" s="2"/>
      <c r="K1" s="2"/>
      <c r="L1" s="2"/>
      <c r="M1" s="2"/>
      <c r="N1" s="2"/>
      <c r="R1" s="2"/>
      <c r="S1" s="2"/>
      <c r="T1" s="2"/>
      <c r="U1" s="2"/>
      <c r="V1" s="2"/>
    </row>
    <row r="2" spans="2:22" ht="21" x14ac:dyDescent="0.4">
      <c r="B2" s="61" t="s">
        <v>51</v>
      </c>
      <c r="C2" s="44"/>
      <c r="D2" s="44"/>
      <c r="E2" s="30"/>
      <c r="F2" s="45"/>
      <c r="G2" s="46"/>
      <c r="H2" s="1"/>
      <c r="I2" s="1"/>
      <c r="J2" s="1"/>
      <c r="K2" s="2"/>
      <c r="L2" s="2"/>
      <c r="M2" s="2"/>
      <c r="N2" s="2"/>
      <c r="O2" s="1"/>
      <c r="P2" s="1"/>
      <c r="Q2" s="1"/>
      <c r="R2" s="2"/>
      <c r="S2" s="2"/>
      <c r="T2" s="2"/>
      <c r="U2" s="2"/>
    </row>
    <row r="3" spans="2:22" x14ac:dyDescent="0.3">
      <c r="B3" s="45" t="s">
        <v>50</v>
      </c>
      <c r="C3" s="46"/>
      <c r="D3" s="46"/>
      <c r="F3" s="45"/>
      <c r="G3" s="46"/>
      <c r="H3" s="1"/>
      <c r="I3" s="1"/>
      <c r="J3" s="1"/>
      <c r="K3" s="2"/>
      <c r="L3" s="2"/>
      <c r="M3" s="2"/>
      <c r="N3" s="2"/>
      <c r="O3" s="1"/>
      <c r="P3" s="1"/>
      <c r="Q3" s="1"/>
      <c r="R3" s="2"/>
      <c r="S3" s="2"/>
      <c r="T3" s="2"/>
      <c r="U3" s="2"/>
    </row>
    <row r="4" spans="2:22" ht="15" thickBot="1" x14ac:dyDescent="0.35">
      <c r="B4" s="60">
        <v>201110700</v>
      </c>
      <c r="C4" s="46"/>
      <c r="D4" s="46"/>
      <c r="F4" s="1"/>
      <c r="G4" s="1"/>
      <c r="H4" s="1"/>
      <c r="I4" s="1"/>
      <c r="J4" s="1"/>
      <c r="K4" s="1"/>
      <c r="L4" s="1"/>
      <c r="M4" s="2"/>
      <c r="N4" s="2"/>
      <c r="O4" s="1"/>
      <c r="P4" s="1"/>
      <c r="Q4" s="1"/>
      <c r="R4" s="2"/>
      <c r="S4" s="2"/>
      <c r="T4" s="2"/>
      <c r="U4" s="2"/>
    </row>
    <row r="5" spans="2:22" x14ac:dyDescent="0.3">
      <c r="B5" s="45"/>
      <c r="C5" s="46"/>
      <c r="D5" s="46"/>
      <c r="F5" s="10" t="s">
        <v>41</v>
      </c>
      <c r="G5" s="7">
        <f ca="1">H27</f>
        <v>4659</v>
      </c>
      <c r="H5" s="2"/>
      <c r="I5" s="1"/>
      <c r="J5" s="1"/>
      <c r="K5" s="1"/>
      <c r="L5" s="1"/>
      <c r="M5" s="2"/>
      <c r="N5" s="2"/>
      <c r="O5" s="1"/>
      <c r="P5" s="1"/>
      <c r="Q5" s="1"/>
      <c r="R5" s="2"/>
      <c r="S5" s="2"/>
      <c r="T5" s="2"/>
      <c r="U5" s="2"/>
    </row>
    <row r="6" spans="2:22" x14ac:dyDescent="0.3">
      <c r="B6" s="30" t="s">
        <v>1</v>
      </c>
      <c r="C6" s="46"/>
      <c r="D6" s="46"/>
      <c r="F6" s="10" t="s">
        <v>40</v>
      </c>
      <c r="G6" s="11">
        <f ca="1">G5/60</f>
        <v>77.650000000000006</v>
      </c>
      <c r="H6" s="42" t="s">
        <v>42</v>
      </c>
      <c r="I6" s="1"/>
      <c r="J6" s="1"/>
      <c r="K6" s="2"/>
      <c r="L6" s="2"/>
      <c r="M6" s="2"/>
      <c r="N6" s="2"/>
      <c r="O6" s="1"/>
      <c r="P6" s="1"/>
      <c r="Q6" s="1"/>
      <c r="R6" s="2"/>
      <c r="S6" s="2"/>
      <c r="T6" s="2"/>
      <c r="U6" s="2"/>
    </row>
    <row r="7" spans="2:22" ht="15" thickBot="1" x14ac:dyDescent="0.35">
      <c r="B7" s="13" t="s">
        <v>2</v>
      </c>
      <c r="C7" s="1"/>
      <c r="D7" s="2"/>
      <c r="F7" s="12" t="s">
        <v>0</v>
      </c>
      <c r="G7" s="9">
        <v>3</v>
      </c>
      <c r="H7" s="42">
        <f>G7*G8*60*G9</f>
        <v>6300</v>
      </c>
      <c r="I7" s="1" t="s">
        <v>45</v>
      </c>
      <c r="J7" s="1"/>
      <c r="K7" s="2"/>
      <c r="L7" s="2"/>
      <c r="M7" s="2"/>
      <c r="N7" s="2"/>
      <c r="O7" s="1"/>
      <c r="P7" s="1"/>
      <c r="Q7" s="1"/>
      <c r="R7" s="2"/>
      <c r="S7" s="2"/>
      <c r="T7" s="2"/>
      <c r="U7" s="2"/>
    </row>
    <row r="8" spans="2:22" ht="15" thickBot="1" x14ac:dyDescent="0.35">
      <c r="B8" s="13" t="s">
        <v>3</v>
      </c>
      <c r="C8" s="1"/>
      <c r="D8" s="2"/>
      <c r="E8" s="2"/>
      <c r="F8" s="12" t="s">
        <v>43</v>
      </c>
      <c r="G8" s="9">
        <v>7</v>
      </c>
      <c r="H8" s="42">
        <f>H7/G8</f>
        <v>900</v>
      </c>
      <c r="I8" s="2" t="s">
        <v>46</v>
      </c>
      <c r="J8" s="2"/>
      <c r="K8" s="2"/>
      <c r="L8" s="2"/>
      <c r="M8" s="1"/>
      <c r="N8" s="1"/>
      <c r="O8" s="1"/>
      <c r="P8" s="2"/>
      <c r="Q8" s="2"/>
      <c r="R8" s="2"/>
      <c r="S8" s="2"/>
      <c r="T8" s="2"/>
      <c r="U8" s="1"/>
      <c r="V8" s="1"/>
    </row>
    <row r="9" spans="2:22" ht="15" thickBot="1" x14ac:dyDescent="0.35">
      <c r="B9" s="13" t="s">
        <v>4</v>
      </c>
      <c r="C9" s="14"/>
      <c r="D9" s="14"/>
      <c r="E9" s="15"/>
      <c r="F9" s="12" t="s">
        <v>44</v>
      </c>
      <c r="G9" s="9">
        <v>5</v>
      </c>
      <c r="H9" s="1"/>
      <c r="I9" s="2"/>
      <c r="J9" s="2"/>
      <c r="K9" s="2"/>
      <c r="L9" s="2"/>
      <c r="M9" s="1"/>
      <c r="N9" s="1"/>
      <c r="O9" s="1"/>
      <c r="P9" s="2"/>
      <c r="Q9" s="2"/>
      <c r="R9" s="2"/>
      <c r="S9" s="2"/>
      <c r="T9" s="2"/>
      <c r="U9" s="1"/>
      <c r="V9" s="1"/>
    </row>
    <row r="10" spans="2:22" x14ac:dyDescent="0.3">
      <c r="B10" s="49"/>
      <c r="C10" s="14"/>
      <c r="D10" s="14"/>
      <c r="E10" s="15"/>
      <c r="F10" s="41"/>
      <c r="G10" s="1"/>
      <c r="H10" s="1"/>
      <c r="I10" s="2"/>
      <c r="J10" s="2"/>
      <c r="K10" s="2"/>
      <c r="L10" s="2"/>
      <c r="M10" s="1"/>
      <c r="N10" s="1"/>
      <c r="O10" s="1"/>
      <c r="P10" s="2"/>
      <c r="Q10" s="2"/>
      <c r="R10" s="2"/>
      <c r="S10" s="2"/>
      <c r="T10" s="2"/>
      <c r="U10" s="1"/>
      <c r="V10" s="1"/>
    </row>
    <row r="11" spans="2:22" x14ac:dyDescent="0.3">
      <c r="B11" s="49"/>
      <c r="C11" s="2"/>
      <c r="D11" s="2"/>
      <c r="F11" s="1"/>
      <c r="G11" s="2"/>
      <c r="H11" s="1"/>
      <c r="I11" s="1"/>
      <c r="J11" s="1"/>
      <c r="K11" s="2"/>
      <c r="L11" s="2"/>
      <c r="M11" s="2"/>
      <c r="N11" s="2"/>
      <c r="O11" s="1"/>
      <c r="P11" s="1"/>
      <c r="Q11" s="1"/>
      <c r="R11" s="2"/>
      <c r="S11" s="2"/>
      <c r="T11" s="2"/>
      <c r="U11" s="2"/>
    </row>
    <row r="12" spans="2:22" x14ac:dyDescent="0.3">
      <c r="B12" s="49"/>
      <c r="C12" s="2"/>
      <c r="D12" s="2"/>
      <c r="F12" s="1"/>
      <c r="G12" s="2"/>
      <c r="H12" s="1"/>
      <c r="I12" s="1"/>
      <c r="J12" s="1"/>
      <c r="K12" s="2"/>
      <c r="L12" s="2"/>
      <c r="M12" s="2"/>
      <c r="N12" s="2"/>
      <c r="O12" s="1"/>
      <c r="P12" s="1"/>
      <c r="Q12" s="1"/>
      <c r="R12" s="2"/>
      <c r="S12" s="2"/>
      <c r="T12" s="2"/>
      <c r="U12" s="2"/>
    </row>
    <row r="13" spans="2:22" x14ac:dyDescent="0.3">
      <c r="B13" s="49"/>
      <c r="C13" s="2"/>
      <c r="D13" s="2"/>
      <c r="F13" s="1"/>
      <c r="G13" s="2"/>
      <c r="H13" s="1"/>
      <c r="I13" s="1"/>
      <c r="J13" s="1"/>
      <c r="K13" s="2"/>
      <c r="L13" s="2"/>
      <c r="M13" s="2"/>
      <c r="N13" s="2"/>
      <c r="O13" s="1"/>
      <c r="P13" s="1"/>
      <c r="Q13" s="1"/>
      <c r="R13" s="2"/>
      <c r="S13" s="2"/>
      <c r="T13" s="2"/>
      <c r="U13" s="2"/>
    </row>
    <row r="14" spans="2:22" x14ac:dyDescent="0.3">
      <c r="B14" s="1"/>
      <c r="C14" s="1"/>
      <c r="D14" s="2"/>
      <c r="F14" s="1"/>
      <c r="G14" s="1"/>
      <c r="H14" s="1"/>
      <c r="I14" s="1"/>
      <c r="J14" s="1"/>
      <c r="K14" s="2"/>
      <c r="L14" s="2"/>
      <c r="M14" s="2"/>
      <c r="N14" s="2"/>
      <c r="O14" s="1"/>
      <c r="P14" s="1"/>
      <c r="Q14" s="1"/>
      <c r="R14" s="2"/>
      <c r="S14" s="2"/>
      <c r="T14" s="2"/>
      <c r="U14" s="2"/>
    </row>
    <row r="15" spans="2:22" ht="15" thickBot="1" x14ac:dyDescent="0.35">
      <c r="C15" s="2"/>
      <c r="D15" s="2"/>
      <c r="F15" s="1"/>
      <c r="G15" s="1"/>
      <c r="H15" s="1"/>
      <c r="I15" s="1"/>
      <c r="J15" s="1"/>
      <c r="K15" s="2"/>
      <c r="L15" s="2"/>
      <c r="M15" s="2"/>
      <c r="N15" s="2"/>
      <c r="O15" s="1"/>
      <c r="P15" s="1"/>
      <c r="Q15" s="1"/>
      <c r="R15" s="2"/>
      <c r="S15" s="2"/>
      <c r="T15" s="2"/>
      <c r="U15" s="2"/>
    </row>
    <row r="16" spans="2:22" x14ac:dyDescent="0.3">
      <c r="B16" s="47" t="s">
        <v>6</v>
      </c>
      <c r="C16" s="48" t="s">
        <v>39</v>
      </c>
      <c r="D16" s="48" t="s">
        <v>7</v>
      </c>
      <c r="F16" s="52" t="s">
        <v>5</v>
      </c>
      <c r="G16" s="53"/>
      <c r="H16" s="54"/>
      <c r="I16" s="1"/>
      <c r="J16" s="2"/>
      <c r="K16" s="2"/>
      <c r="L16" s="2"/>
      <c r="M16" s="2"/>
      <c r="N16" s="2"/>
      <c r="O16" s="1"/>
      <c r="P16" s="1"/>
      <c r="Q16" s="1"/>
      <c r="R16" s="1"/>
      <c r="S16" s="1"/>
      <c r="T16" s="1"/>
      <c r="U16" s="1"/>
      <c r="V16" s="1"/>
    </row>
    <row r="17" spans="2:23" x14ac:dyDescent="0.3">
      <c r="B17" s="24" t="s">
        <v>16</v>
      </c>
      <c r="C17" s="24">
        <v>23216703000157</v>
      </c>
      <c r="D17" s="5">
        <f ca="1">RANDBETWEEN((VLOOKUP(B17,$F$31:$G$39,2,0))*0.8,(VLOOKUP(B17,$F$31:$G$39,2,0))*1.2)</f>
        <v>6</v>
      </c>
      <c r="F17" s="16" t="s">
        <v>6</v>
      </c>
      <c r="G17" s="43" t="s">
        <v>8</v>
      </c>
      <c r="H17" s="17" t="s">
        <v>9</v>
      </c>
      <c r="I17" s="1"/>
      <c r="J17" s="30"/>
      <c r="K17" s="31"/>
      <c r="L17" s="31"/>
      <c r="M17" s="31"/>
      <c r="N17" s="31"/>
      <c r="O17" s="31"/>
      <c r="P17" s="1"/>
      <c r="Q17" s="1"/>
      <c r="R17" s="1"/>
      <c r="S17" s="1"/>
      <c r="T17" s="1"/>
      <c r="U17" s="1"/>
      <c r="V17" s="1"/>
    </row>
    <row r="18" spans="2:23" x14ac:dyDescent="0.3">
      <c r="B18" s="24" t="s">
        <v>16</v>
      </c>
      <c r="C18" s="24">
        <v>14628442000191</v>
      </c>
      <c r="D18" s="5">
        <f t="shared" ref="D18:D81" ca="1" si="0">RANDBETWEEN((VLOOKUP(B18,$F$31:$G$39,2,0))*0.8,(VLOOKUP(B18,$F$31:$G$39,2,0))*1.2)</f>
        <v>6</v>
      </c>
      <c r="F18" s="4" t="s">
        <v>10</v>
      </c>
      <c r="G18" s="5">
        <f t="shared" ref="G18:G26" ca="1" si="1">COUNTIF($B$16:$D$691,F18)</f>
        <v>93</v>
      </c>
      <c r="H18" s="6">
        <f t="shared" ref="H18:H26" ca="1" si="2">SUMIF($B$17:$D$691,F18,$D$17:$D$691)</f>
        <v>466</v>
      </c>
      <c r="I18" s="1"/>
      <c r="J18" s="1"/>
      <c r="K18" s="2"/>
      <c r="L18" s="2"/>
      <c r="M18" s="2"/>
      <c r="N18" s="2"/>
      <c r="O18" s="2"/>
      <c r="P18" s="1"/>
      <c r="Q18" s="1"/>
      <c r="R18" s="1"/>
      <c r="S18" s="1"/>
      <c r="T18" s="1"/>
      <c r="U18" s="1"/>
    </row>
    <row r="19" spans="2:23" x14ac:dyDescent="0.3">
      <c r="B19" s="24" t="s">
        <v>16</v>
      </c>
      <c r="C19" s="24">
        <v>17225793000140</v>
      </c>
      <c r="D19" s="5">
        <f t="shared" ca="1" si="0"/>
        <v>7</v>
      </c>
      <c r="F19" s="40" t="s">
        <v>11</v>
      </c>
      <c r="G19" s="5">
        <f t="shared" ca="1" si="1"/>
        <v>34</v>
      </c>
      <c r="H19" s="6">
        <f t="shared" ca="1" si="2"/>
        <v>232</v>
      </c>
      <c r="I19" s="1"/>
      <c r="J19" s="1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  <c r="V19" s="1"/>
    </row>
    <row r="20" spans="2:23" x14ac:dyDescent="0.3">
      <c r="B20" s="24" t="s">
        <v>16</v>
      </c>
      <c r="C20" s="24">
        <v>23216759000101</v>
      </c>
      <c r="D20" s="5">
        <f t="shared" ca="1" si="0"/>
        <v>7</v>
      </c>
      <c r="F20" s="4" t="s">
        <v>12</v>
      </c>
      <c r="G20" s="5">
        <f t="shared" ca="1" si="1"/>
        <v>112</v>
      </c>
      <c r="H20" s="6">
        <f t="shared" ca="1" si="2"/>
        <v>448</v>
      </c>
      <c r="I20" s="1"/>
      <c r="J20" s="1"/>
      <c r="K20" s="2"/>
      <c r="L20" s="2"/>
      <c r="M20" s="2"/>
      <c r="N20" s="2"/>
      <c r="O20" s="2"/>
      <c r="P20" s="1"/>
      <c r="Q20" s="1"/>
      <c r="R20" s="1"/>
      <c r="S20" s="1"/>
      <c r="T20" s="1"/>
      <c r="U20" s="1"/>
      <c r="V20" s="1"/>
    </row>
    <row r="21" spans="2:23" x14ac:dyDescent="0.3">
      <c r="B21" s="24" t="s">
        <v>16</v>
      </c>
      <c r="C21" s="24">
        <v>18214152000152</v>
      </c>
      <c r="D21" s="5">
        <f t="shared" ca="1" si="0"/>
        <v>5</v>
      </c>
      <c r="F21" s="4" t="s">
        <v>13</v>
      </c>
      <c r="G21" s="5">
        <f t="shared" ca="1" si="1"/>
        <v>20</v>
      </c>
      <c r="H21" s="6">
        <f t="shared" ca="1" si="2"/>
        <v>98</v>
      </c>
      <c r="I21" s="1"/>
      <c r="J21" s="1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</row>
    <row r="22" spans="2:23" x14ac:dyDescent="0.3">
      <c r="B22" s="24" t="s">
        <v>13</v>
      </c>
      <c r="C22" s="24">
        <v>38110528000196</v>
      </c>
      <c r="D22" s="5">
        <f t="shared" ca="1" si="0"/>
        <v>4</v>
      </c>
      <c r="F22" s="4" t="s">
        <v>14</v>
      </c>
      <c r="G22" s="5">
        <f t="shared" ca="1" si="1"/>
        <v>63</v>
      </c>
      <c r="H22" s="6">
        <f t="shared" ca="1" si="2"/>
        <v>635</v>
      </c>
      <c r="I22" s="1"/>
      <c r="J22" s="1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  <c r="V22" s="1"/>
    </row>
    <row r="23" spans="2:23" x14ac:dyDescent="0.3">
      <c r="B23" s="24" t="s">
        <v>13</v>
      </c>
      <c r="C23" s="24">
        <v>32163162000137</v>
      </c>
      <c r="D23" s="5">
        <f t="shared" ca="1" si="0"/>
        <v>4</v>
      </c>
      <c r="F23" s="4" t="s">
        <v>15</v>
      </c>
      <c r="G23" s="5">
        <f t="shared" ca="1" si="1"/>
        <v>56</v>
      </c>
      <c r="H23" s="6">
        <f t="shared" ca="1" si="2"/>
        <v>276</v>
      </c>
      <c r="I23" s="1"/>
      <c r="J23" s="1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  <c r="V23" s="1"/>
    </row>
    <row r="24" spans="2:23" x14ac:dyDescent="0.3">
      <c r="B24" s="24" t="s">
        <v>13</v>
      </c>
      <c r="C24" s="24">
        <v>41707832000120</v>
      </c>
      <c r="D24" s="5">
        <f t="shared" ca="1" si="0"/>
        <v>6</v>
      </c>
      <c r="F24" s="4" t="s">
        <v>16</v>
      </c>
      <c r="G24" s="5">
        <f t="shared" ca="1" si="1"/>
        <v>5</v>
      </c>
      <c r="H24" s="6">
        <f t="shared" ca="1" si="2"/>
        <v>31</v>
      </c>
      <c r="I24" s="1"/>
      <c r="J24" s="1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  <c r="V24" s="1"/>
    </row>
    <row r="25" spans="2:23" x14ac:dyDescent="0.3">
      <c r="B25" s="24" t="s">
        <v>13</v>
      </c>
      <c r="C25" s="24">
        <v>18690918000175</v>
      </c>
      <c r="D25" s="5">
        <f t="shared" ca="1" si="0"/>
        <v>6</v>
      </c>
      <c r="F25" s="4" t="s">
        <v>17</v>
      </c>
      <c r="G25" s="5">
        <f t="shared" ca="1" si="1"/>
        <v>183</v>
      </c>
      <c r="H25" s="6">
        <f t="shared" ca="1" si="2"/>
        <v>1815</v>
      </c>
      <c r="I25" s="1"/>
      <c r="J25" s="1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  <c r="V25" s="1"/>
    </row>
    <row r="26" spans="2:23" ht="15" thickBot="1" x14ac:dyDescent="0.35">
      <c r="B26" s="24" t="s">
        <v>13</v>
      </c>
      <c r="C26" s="24">
        <v>29967641000100</v>
      </c>
      <c r="D26" s="5">
        <f t="shared" ca="1" si="0"/>
        <v>5</v>
      </c>
      <c r="F26" s="8" t="s">
        <v>18</v>
      </c>
      <c r="G26" s="5">
        <f t="shared" ca="1" si="1"/>
        <v>109</v>
      </c>
      <c r="H26" s="6">
        <f t="shared" ca="1" si="2"/>
        <v>658</v>
      </c>
      <c r="I26" s="1"/>
      <c r="J26" s="1"/>
      <c r="K26" s="2"/>
      <c r="L26" s="2"/>
      <c r="M26" s="2"/>
      <c r="N26" s="2"/>
      <c r="O26" s="2"/>
      <c r="P26" s="1"/>
      <c r="Q26" s="1"/>
      <c r="R26" s="1"/>
      <c r="S26" s="1"/>
      <c r="T26" s="1"/>
      <c r="U26" s="1"/>
      <c r="V26" s="1"/>
    </row>
    <row r="27" spans="2:23" ht="15" thickBot="1" x14ac:dyDescent="0.35">
      <c r="B27" s="24" t="s">
        <v>13</v>
      </c>
      <c r="C27" s="24">
        <v>28588902000100</v>
      </c>
      <c r="D27" s="5">
        <f t="shared" ca="1" si="0"/>
        <v>6</v>
      </c>
      <c r="F27" s="18" t="s">
        <v>19</v>
      </c>
      <c r="G27" s="19">
        <f ca="1">SUM(G18:G26)</f>
        <v>675</v>
      </c>
      <c r="H27" s="20">
        <f ca="1">SUM(H18:H26)</f>
        <v>4659</v>
      </c>
      <c r="I27" s="2"/>
      <c r="J27" s="2"/>
      <c r="K27" s="1"/>
      <c r="L27" s="1"/>
      <c r="M27" s="2"/>
      <c r="N27" s="2"/>
      <c r="O27" s="2"/>
      <c r="P27" s="1"/>
      <c r="Q27" s="1"/>
      <c r="R27" s="1"/>
      <c r="S27" s="2"/>
      <c r="T27" s="2"/>
      <c r="U27" s="2"/>
      <c r="W27" s="2"/>
    </row>
    <row r="28" spans="2:23" ht="15" thickBot="1" x14ac:dyDescent="0.35">
      <c r="B28" s="24" t="s">
        <v>13</v>
      </c>
      <c r="C28" s="24">
        <v>40903923000178</v>
      </c>
      <c r="D28" s="5">
        <f t="shared" ca="1" si="0"/>
        <v>5</v>
      </c>
      <c r="F28" s="18" t="s">
        <v>47</v>
      </c>
      <c r="G28" s="19">
        <f ca="1">MAX(G18:G26)</f>
        <v>183</v>
      </c>
      <c r="H28" s="1"/>
      <c r="I28" s="1"/>
      <c r="J28" s="1"/>
      <c r="K28" s="2"/>
      <c r="L28" s="2"/>
      <c r="M28" s="2"/>
      <c r="N28" s="2"/>
      <c r="O28" s="1"/>
      <c r="P28" s="1"/>
      <c r="Q28" s="1"/>
      <c r="R28" s="2"/>
      <c r="S28" s="2"/>
      <c r="T28" s="2"/>
      <c r="U28" s="2"/>
    </row>
    <row r="29" spans="2:23" x14ac:dyDescent="0.3">
      <c r="B29" s="24" t="s">
        <v>13</v>
      </c>
      <c r="C29" s="24">
        <v>41755394000175</v>
      </c>
      <c r="D29" s="5">
        <f t="shared" ca="1" si="0"/>
        <v>4</v>
      </c>
      <c r="F29" s="1"/>
      <c r="G29" s="1"/>
      <c r="H29" s="1"/>
      <c r="I29" s="1"/>
      <c r="J29" s="21" t="s">
        <v>20</v>
      </c>
      <c r="N29" s="2"/>
      <c r="O29" s="1"/>
      <c r="P29" s="1"/>
      <c r="Q29" s="1"/>
      <c r="R29" s="2"/>
      <c r="S29" s="2"/>
      <c r="T29" s="2"/>
      <c r="U29" s="2"/>
    </row>
    <row r="30" spans="2:23" x14ac:dyDescent="0.3">
      <c r="B30" s="24" t="s">
        <v>13</v>
      </c>
      <c r="C30" s="24">
        <v>29979814000100</v>
      </c>
      <c r="D30" s="5">
        <f t="shared" ca="1" si="0"/>
        <v>6</v>
      </c>
      <c r="F30" s="22" t="s">
        <v>6</v>
      </c>
      <c r="G30" s="22" t="s">
        <v>21</v>
      </c>
      <c r="H30" s="22" t="s">
        <v>22</v>
      </c>
      <c r="I30" s="1"/>
      <c r="J30" s="23" t="s">
        <v>6</v>
      </c>
      <c r="K30" s="23" t="s">
        <v>23</v>
      </c>
      <c r="L30" s="23" t="s">
        <v>24</v>
      </c>
      <c r="M30" s="23" t="s">
        <v>25</v>
      </c>
      <c r="N30" s="23" t="s">
        <v>26</v>
      </c>
      <c r="O30" s="23" t="s">
        <v>27</v>
      </c>
      <c r="P30" s="23" t="s">
        <v>28</v>
      </c>
      <c r="Q30" s="23" t="s">
        <v>29</v>
      </c>
      <c r="R30" s="23" t="s">
        <v>30</v>
      </c>
      <c r="S30" s="23" t="s">
        <v>31</v>
      </c>
      <c r="T30" s="23" t="s">
        <v>32</v>
      </c>
      <c r="U30" s="23" t="s">
        <v>33</v>
      </c>
    </row>
    <row r="31" spans="2:23" x14ac:dyDescent="0.3">
      <c r="B31" s="24" t="s">
        <v>13</v>
      </c>
      <c r="C31" s="24">
        <v>4222716000194</v>
      </c>
      <c r="D31" s="5">
        <f t="shared" ca="1" si="0"/>
        <v>4</v>
      </c>
      <c r="F31" s="24" t="s">
        <v>10</v>
      </c>
      <c r="G31" s="24">
        <v>5</v>
      </c>
      <c r="H31" s="24">
        <v>2</v>
      </c>
      <c r="I31" s="1"/>
      <c r="J31" s="24" t="s">
        <v>10</v>
      </c>
      <c r="K31" s="25">
        <v>0</v>
      </c>
      <c r="L31" s="25">
        <v>1</v>
      </c>
      <c r="M31" s="25">
        <v>0</v>
      </c>
      <c r="N31" s="25">
        <v>3</v>
      </c>
      <c r="O31" s="25">
        <v>2</v>
      </c>
      <c r="P31" s="25">
        <v>80</v>
      </c>
      <c r="Q31" s="25">
        <v>3</v>
      </c>
      <c r="R31" s="25">
        <v>4</v>
      </c>
      <c r="S31" s="5">
        <f>SUM(K31:R31)</f>
        <v>93</v>
      </c>
      <c r="T31" s="5">
        <f ca="1">G18</f>
        <v>93</v>
      </c>
      <c r="U31" s="5"/>
    </row>
    <row r="32" spans="2:23" x14ac:dyDescent="0.3">
      <c r="B32" s="24" t="s">
        <v>13</v>
      </c>
      <c r="C32" s="24">
        <v>33824409000181</v>
      </c>
      <c r="D32" s="5">
        <f t="shared" ca="1" si="0"/>
        <v>4</v>
      </c>
      <c r="F32" s="26" t="s">
        <v>11</v>
      </c>
      <c r="G32" s="24">
        <v>7</v>
      </c>
      <c r="H32" s="24">
        <v>1</v>
      </c>
      <c r="I32" s="1"/>
      <c r="J32" s="26" t="s">
        <v>11</v>
      </c>
      <c r="K32" s="25">
        <v>22</v>
      </c>
      <c r="L32" s="25">
        <v>0</v>
      </c>
      <c r="M32" s="25">
        <v>0</v>
      </c>
      <c r="N32" s="25">
        <v>5</v>
      </c>
      <c r="O32" s="25">
        <v>7</v>
      </c>
      <c r="P32" s="25">
        <v>0</v>
      </c>
      <c r="Q32" s="25">
        <v>0</v>
      </c>
      <c r="R32" s="25">
        <v>0</v>
      </c>
      <c r="S32" s="5">
        <f t="shared" ref="S32:S37" si="3">SUM(K32:R32)</f>
        <v>34</v>
      </c>
      <c r="T32" s="5">
        <f t="shared" ref="T32:T39" ca="1" si="4">G19</f>
        <v>34</v>
      </c>
      <c r="U32" s="5">
        <f>SUM(K32:O32)</f>
        <v>34</v>
      </c>
    </row>
    <row r="33" spans="2:38" x14ac:dyDescent="0.3">
      <c r="B33" s="24" t="s">
        <v>13</v>
      </c>
      <c r="C33" s="24">
        <v>35292610000190</v>
      </c>
      <c r="D33" s="5">
        <f t="shared" ca="1" si="0"/>
        <v>6</v>
      </c>
      <c r="F33" s="24" t="s">
        <v>12</v>
      </c>
      <c r="G33" s="24">
        <v>4</v>
      </c>
      <c r="H33" s="24">
        <v>1</v>
      </c>
      <c r="I33" s="1"/>
      <c r="J33" s="24" t="s">
        <v>12</v>
      </c>
      <c r="K33" s="25">
        <v>27</v>
      </c>
      <c r="L33" s="25">
        <v>85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5">
        <f t="shared" si="3"/>
        <v>112</v>
      </c>
      <c r="T33" s="5">
        <f t="shared" ca="1" si="4"/>
        <v>112</v>
      </c>
      <c r="U33" s="5">
        <f>SUM(K33:O33)</f>
        <v>112</v>
      </c>
    </row>
    <row r="34" spans="2:38" x14ac:dyDescent="0.3">
      <c r="B34" s="24" t="s">
        <v>13</v>
      </c>
      <c r="C34" s="24">
        <v>19689941000102</v>
      </c>
      <c r="D34" s="5">
        <f t="shared" ca="1" si="0"/>
        <v>6</v>
      </c>
      <c r="F34" s="24" t="s">
        <v>13</v>
      </c>
      <c r="G34" s="24">
        <v>5</v>
      </c>
      <c r="H34" s="24">
        <v>3</v>
      </c>
      <c r="I34" s="1"/>
      <c r="J34" s="24" t="s">
        <v>13</v>
      </c>
      <c r="K34" s="25">
        <v>4</v>
      </c>
      <c r="L34" s="25">
        <v>16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5">
        <f t="shared" si="3"/>
        <v>20</v>
      </c>
      <c r="T34" s="5">
        <f t="shared" ca="1" si="4"/>
        <v>20</v>
      </c>
      <c r="U34" s="5">
        <f>SUM(K34:O34)</f>
        <v>20</v>
      </c>
    </row>
    <row r="35" spans="2:38" x14ac:dyDescent="0.3">
      <c r="B35" s="24" t="s">
        <v>13</v>
      </c>
      <c r="C35" s="24">
        <v>34489041000105</v>
      </c>
      <c r="D35" s="5">
        <f t="shared" ca="1" si="0"/>
        <v>5</v>
      </c>
      <c r="F35" s="24" t="s">
        <v>14</v>
      </c>
      <c r="G35" s="24">
        <v>10</v>
      </c>
      <c r="H35" s="24">
        <v>2</v>
      </c>
      <c r="I35" s="1"/>
      <c r="J35" s="24" t="s">
        <v>14</v>
      </c>
      <c r="K35" s="25">
        <v>35</v>
      </c>
      <c r="L35" s="25">
        <v>0</v>
      </c>
      <c r="M35" s="25">
        <v>18</v>
      </c>
      <c r="N35" s="25">
        <v>10</v>
      </c>
      <c r="O35" s="25">
        <v>0</v>
      </c>
      <c r="P35" s="25">
        <v>0</v>
      </c>
      <c r="Q35" s="25">
        <v>0</v>
      </c>
      <c r="R35" s="25">
        <v>0</v>
      </c>
      <c r="S35" s="5">
        <f t="shared" si="3"/>
        <v>63</v>
      </c>
      <c r="T35" s="5">
        <f t="shared" ca="1" si="4"/>
        <v>63</v>
      </c>
      <c r="U35" s="5">
        <f>SUM(K35:O35)</f>
        <v>63</v>
      </c>
    </row>
    <row r="36" spans="2:38" x14ac:dyDescent="0.3">
      <c r="B36" s="24" t="s">
        <v>13</v>
      </c>
      <c r="C36" s="24">
        <v>39255868000178</v>
      </c>
      <c r="D36" s="5">
        <f t="shared" ca="1" si="0"/>
        <v>5</v>
      </c>
      <c r="F36" s="24" t="s">
        <v>15</v>
      </c>
      <c r="G36" s="24">
        <v>5</v>
      </c>
      <c r="H36" s="24">
        <v>2</v>
      </c>
      <c r="I36" s="1"/>
      <c r="J36" s="24" t="s">
        <v>15</v>
      </c>
      <c r="K36" s="25">
        <v>53</v>
      </c>
      <c r="L36" s="25">
        <v>0</v>
      </c>
      <c r="M36" s="25">
        <v>2</v>
      </c>
      <c r="N36" s="25">
        <v>1</v>
      </c>
      <c r="O36" s="25">
        <v>0</v>
      </c>
      <c r="P36" s="25">
        <v>0</v>
      </c>
      <c r="Q36" s="25">
        <v>0</v>
      </c>
      <c r="R36" s="25">
        <v>0</v>
      </c>
      <c r="S36" s="5">
        <f t="shared" si="3"/>
        <v>56</v>
      </c>
      <c r="T36" s="5">
        <f t="shared" ca="1" si="4"/>
        <v>56</v>
      </c>
      <c r="U36" s="5">
        <f>SUM(K36:O36)</f>
        <v>56</v>
      </c>
    </row>
    <row r="37" spans="2:38" x14ac:dyDescent="0.3">
      <c r="B37" s="24" t="s">
        <v>13</v>
      </c>
      <c r="C37" s="24">
        <v>34502938000121</v>
      </c>
      <c r="D37" s="5">
        <f t="shared" ca="1" si="0"/>
        <v>4</v>
      </c>
      <c r="F37" s="24" t="s">
        <v>16</v>
      </c>
      <c r="G37" s="24">
        <v>6</v>
      </c>
      <c r="H37" s="24">
        <v>4</v>
      </c>
      <c r="I37" s="1"/>
      <c r="J37" s="24" t="s">
        <v>16</v>
      </c>
      <c r="K37" s="25">
        <v>0</v>
      </c>
      <c r="L37" s="25">
        <v>0</v>
      </c>
      <c r="M37" s="25">
        <v>0</v>
      </c>
      <c r="N37" s="25">
        <v>2</v>
      </c>
      <c r="O37" s="25">
        <v>0</v>
      </c>
      <c r="P37" s="25">
        <v>1</v>
      </c>
      <c r="Q37" s="25">
        <v>1</v>
      </c>
      <c r="R37" s="25">
        <v>1</v>
      </c>
      <c r="S37" s="5">
        <f t="shared" si="3"/>
        <v>5</v>
      </c>
      <c r="T37" s="5">
        <f t="shared" ca="1" si="4"/>
        <v>5</v>
      </c>
      <c r="U37" s="2"/>
    </row>
    <row r="38" spans="2:38" x14ac:dyDescent="0.3">
      <c r="B38" s="24" t="s">
        <v>13</v>
      </c>
      <c r="C38" s="24">
        <v>32196648000171</v>
      </c>
      <c r="D38" s="5">
        <f t="shared" ca="1" si="0"/>
        <v>6</v>
      </c>
      <c r="F38" s="24" t="s">
        <v>17</v>
      </c>
      <c r="G38" s="24">
        <v>10</v>
      </c>
      <c r="H38" s="24">
        <v>3</v>
      </c>
      <c r="I38" s="1"/>
      <c r="J38" s="24" t="s">
        <v>17</v>
      </c>
      <c r="K38" s="25">
        <v>0</v>
      </c>
      <c r="L38" s="25">
        <v>55</v>
      </c>
      <c r="M38" s="25">
        <v>69</v>
      </c>
      <c r="N38" s="25">
        <v>48</v>
      </c>
      <c r="O38" s="25">
        <v>1</v>
      </c>
      <c r="P38" s="25">
        <v>0</v>
      </c>
      <c r="Q38" s="25">
        <v>10</v>
      </c>
      <c r="R38" s="25">
        <v>0</v>
      </c>
      <c r="S38" s="5">
        <f t="shared" ref="S38:S39" si="5">SUM(K38:R38)</f>
        <v>183</v>
      </c>
      <c r="T38" s="5">
        <f t="shared" ca="1" si="4"/>
        <v>183</v>
      </c>
      <c r="U38" s="2"/>
    </row>
    <row r="39" spans="2:38" x14ac:dyDescent="0.3">
      <c r="B39" s="24" t="s">
        <v>13</v>
      </c>
      <c r="C39" s="24">
        <v>36247640000148</v>
      </c>
      <c r="D39" s="5">
        <f t="shared" ca="1" si="0"/>
        <v>4</v>
      </c>
      <c r="F39" s="24" t="s">
        <v>18</v>
      </c>
      <c r="G39" s="24">
        <v>6</v>
      </c>
      <c r="H39" s="24">
        <v>5</v>
      </c>
      <c r="I39" s="1"/>
      <c r="J39" s="27" t="s">
        <v>18</v>
      </c>
      <c r="K39" s="25">
        <v>0</v>
      </c>
      <c r="L39" s="25">
        <v>0</v>
      </c>
      <c r="M39" s="25">
        <v>0</v>
      </c>
      <c r="N39" s="25">
        <v>0</v>
      </c>
      <c r="O39" s="25">
        <v>23</v>
      </c>
      <c r="P39" s="25">
        <v>82</v>
      </c>
      <c r="Q39" s="25">
        <v>4</v>
      </c>
      <c r="R39" s="25">
        <v>0</v>
      </c>
      <c r="S39" s="5">
        <f t="shared" si="5"/>
        <v>109</v>
      </c>
      <c r="T39" s="5">
        <f t="shared" ca="1" si="4"/>
        <v>109</v>
      </c>
      <c r="U39" s="2"/>
    </row>
    <row r="40" spans="2:38" x14ac:dyDescent="0.3">
      <c r="B40" s="24" t="s">
        <v>13</v>
      </c>
      <c r="C40" s="24">
        <v>40950417000130</v>
      </c>
      <c r="D40" s="5">
        <f t="shared" ca="1" si="0"/>
        <v>4</v>
      </c>
      <c r="F40" s="1"/>
      <c r="G40" s="1"/>
      <c r="H40" s="1"/>
      <c r="I40" s="1"/>
      <c r="J40" s="28" t="s">
        <v>34</v>
      </c>
      <c r="K40" s="29">
        <f>SUM(K31:K39)</f>
        <v>141</v>
      </c>
      <c r="L40" s="29">
        <f t="shared" ref="L40:R40" si="6">SUM(L31:L39)</f>
        <v>157</v>
      </c>
      <c r="M40" s="29">
        <f t="shared" si="6"/>
        <v>89</v>
      </c>
      <c r="N40" s="29">
        <f t="shared" si="6"/>
        <v>69</v>
      </c>
      <c r="O40" s="29">
        <f t="shared" si="6"/>
        <v>33</v>
      </c>
      <c r="P40" s="29">
        <f t="shared" si="6"/>
        <v>163</v>
      </c>
      <c r="Q40" s="29">
        <f t="shared" si="6"/>
        <v>18</v>
      </c>
      <c r="R40" s="29">
        <f t="shared" si="6"/>
        <v>5</v>
      </c>
      <c r="S40" s="29">
        <f>SUM(K40:R40)</f>
        <v>675</v>
      </c>
      <c r="T40" s="2"/>
      <c r="U40" s="2"/>
    </row>
    <row r="41" spans="2:38" x14ac:dyDescent="0.3">
      <c r="B41" s="24" t="s">
        <v>13</v>
      </c>
      <c r="C41" s="24">
        <v>43617225000102</v>
      </c>
      <c r="D41" s="5">
        <f t="shared" ca="1" si="0"/>
        <v>4</v>
      </c>
      <c r="F41" s="1"/>
      <c r="G41" s="1"/>
      <c r="H41" s="1"/>
      <c r="I41" s="1"/>
      <c r="J41" s="28" t="s">
        <v>48</v>
      </c>
      <c r="K41" s="29">
        <f>SUM(K32:K36)</f>
        <v>141</v>
      </c>
      <c r="L41" s="29">
        <f t="shared" ref="L41:O41" si="7">SUM(L32:L36)</f>
        <v>101</v>
      </c>
      <c r="M41" s="29">
        <f t="shared" si="7"/>
        <v>20</v>
      </c>
      <c r="N41" s="29">
        <f t="shared" si="7"/>
        <v>16</v>
      </c>
      <c r="O41" s="29">
        <f t="shared" si="7"/>
        <v>7</v>
      </c>
      <c r="P41" s="31"/>
      <c r="Q41" s="31"/>
      <c r="R41" s="31"/>
      <c r="S41" s="31"/>
      <c r="T41" s="2"/>
      <c r="U41" s="2"/>
    </row>
    <row r="42" spans="2:38" x14ac:dyDescent="0.3">
      <c r="B42" s="24" t="s">
        <v>10</v>
      </c>
      <c r="C42" s="24">
        <v>43617048000156</v>
      </c>
      <c r="D42" s="5">
        <f t="shared" ca="1" si="0"/>
        <v>6</v>
      </c>
      <c r="F42" s="1"/>
      <c r="G42" s="1"/>
      <c r="H42" s="1"/>
      <c r="I42" s="1"/>
      <c r="J42" s="30" t="s">
        <v>35</v>
      </c>
      <c r="K42" s="2"/>
      <c r="L42" s="2"/>
      <c r="M42" s="2"/>
      <c r="N42" s="2"/>
      <c r="O42" s="1"/>
      <c r="P42" s="1"/>
      <c r="Q42" s="1"/>
      <c r="R42" s="2"/>
      <c r="S42" s="2"/>
      <c r="T42" s="2"/>
      <c r="U42" s="2"/>
    </row>
    <row r="43" spans="2:38" x14ac:dyDescent="0.3">
      <c r="B43" s="24" t="s">
        <v>10</v>
      </c>
      <c r="C43" s="24">
        <v>33824951000134</v>
      </c>
      <c r="D43" s="5">
        <f t="shared" ca="1" si="0"/>
        <v>5</v>
      </c>
      <c r="F43" s="1"/>
      <c r="G43" s="1"/>
      <c r="H43" s="1"/>
      <c r="I43" s="1"/>
      <c r="J43" s="23" t="s">
        <v>6</v>
      </c>
      <c r="K43" s="23" t="s">
        <v>23</v>
      </c>
      <c r="L43" s="23" t="s">
        <v>24</v>
      </c>
      <c r="M43" s="23" t="s">
        <v>25</v>
      </c>
      <c r="N43" s="23" t="s">
        <v>26</v>
      </c>
      <c r="O43" s="23" t="s">
        <v>27</v>
      </c>
      <c r="P43" s="23" t="s">
        <v>28</v>
      </c>
      <c r="Q43" s="23" t="s">
        <v>29</v>
      </c>
      <c r="R43" s="23" t="s">
        <v>30</v>
      </c>
      <c r="S43" s="23" t="s">
        <v>31</v>
      </c>
      <c r="T43" s="2"/>
      <c r="U43" s="2"/>
    </row>
    <row r="44" spans="2:38" x14ac:dyDescent="0.3">
      <c r="B44" s="24" t="s">
        <v>10</v>
      </c>
      <c r="C44" s="24">
        <v>39293641000117</v>
      </c>
      <c r="D44" s="5">
        <f t="shared" ca="1" si="0"/>
        <v>4</v>
      </c>
      <c r="F44" s="1"/>
      <c r="G44" s="1"/>
      <c r="H44" s="1"/>
      <c r="I44" s="1"/>
      <c r="J44" s="24" t="s">
        <v>10</v>
      </c>
      <c r="K44" s="5">
        <f>K31*$G$31</f>
        <v>0</v>
      </c>
      <c r="L44" s="5">
        <f t="shared" ref="L44:R44" si="8">L31*$G$31</f>
        <v>5</v>
      </c>
      <c r="M44" s="5">
        <f t="shared" si="8"/>
        <v>0</v>
      </c>
      <c r="N44" s="5">
        <f t="shared" si="8"/>
        <v>15</v>
      </c>
      <c r="O44" s="5">
        <f t="shared" si="8"/>
        <v>10</v>
      </c>
      <c r="P44" s="5">
        <f t="shared" si="8"/>
        <v>400</v>
      </c>
      <c r="Q44" s="5">
        <f t="shared" si="8"/>
        <v>15</v>
      </c>
      <c r="R44" s="5">
        <f t="shared" si="8"/>
        <v>20</v>
      </c>
      <c r="S44" s="32">
        <f>SUM(K44:R44)</f>
        <v>465</v>
      </c>
      <c r="T44" s="2"/>
      <c r="U44" s="2"/>
      <c r="AL44" s="1"/>
    </row>
    <row r="45" spans="2:38" x14ac:dyDescent="0.3">
      <c r="B45" s="24" t="s">
        <v>10</v>
      </c>
      <c r="C45" s="24">
        <v>41755418000196</v>
      </c>
      <c r="D45" s="5">
        <f t="shared" ca="1" si="0"/>
        <v>6</v>
      </c>
      <c r="F45" s="1"/>
      <c r="G45" s="1"/>
      <c r="H45" s="1"/>
      <c r="I45" s="1"/>
      <c r="J45" s="26" t="s">
        <v>11</v>
      </c>
      <c r="K45" s="5">
        <f>K32*$G$32</f>
        <v>154</v>
      </c>
      <c r="L45" s="5">
        <f t="shared" ref="L45:R45" si="9">L32*$G$32</f>
        <v>0</v>
      </c>
      <c r="M45" s="5">
        <f t="shared" si="9"/>
        <v>0</v>
      </c>
      <c r="N45" s="5">
        <f t="shared" si="9"/>
        <v>35</v>
      </c>
      <c r="O45" s="5">
        <f t="shared" si="9"/>
        <v>49</v>
      </c>
      <c r="P45" s="5">
        <f t="shared" si="9"/>
        <v>0</v>
      </c>
      <c r="Q45" s="5">
        <f t="shared" si="9"/>
        <v>0</v>
      </c>
      <c r="R45" s="5">
        <f t="shared" si="9"/>
        <v>0</v>
      </c>
      <c r="S45" s="32">
        <f t="shared" ref="S45:S52" si="10">SUM(K45:R45)</f>
        <v>238</v>
      </c>
      <c r="T45" s="2"/>
      <c r="U45" s="2"/>
    </row>
    <row r="46" spans="2:38" x14ac:dyDescent="0.3">
      <c r="B46" s="24" t="s">
        <v>10</v>
      </c>
      <c r="C46" s="24">
        <v>38110723000116</v>
      </c>
      <c r="D46" s="5">
        <f t="shared" ca="1" si="0"/>
        <v>6</v>
      </c>
      <c r="F46" s="1"/>
      <c r="G46" s="1"/>
      <c r="H46" s="1"/>
      <c r="I46" s="1"/>
      <c r="J46" s="24" t="s">
        <v>12</v>
      </c>
      <c r="K46" s="5">
        <f>K33*$G$33</f>
        <v>108</v>
      </c>
      <c r="L46" s="5">
        <f t="shared" ref="L46:R46" si="11">L33*$G$33</f>
        <v>340</v>
      </c>
      <c r="M46" s="5">
        <f t="shared" si="11"/>
        <v>0</v>
      </c>
      <c r="N46" s="5">
        <f t="shared" si="11"/>
        <v>0</v>
      </c>
      <c r="O46" s="5">
        <f t="shared" si="11"/>
        <v>0</v>
      </c>
      <c r="P46" s="5">
        <f t="shared" si="11"/>
        <v>0</v>
      </c>
      <c r="Q46" s="5">
        <f t="shared" si="11"/>
        <v>0</v>
      </c>
      <c r="R46" s="5">
        <f t="shared" si="11"/>
        <v>0</v>
      </c>
      <c r="S46" s="32">
        <f t="shared" si="10"/>
        <v>448</v>
      </c>
      <c r="T46" s="2"/>
      <c r="U46" s="2"/>
    </row>
    <row r="47" spans="2:38" x14ac:dyDescent="0.3">
      <c r="B47" s="24" t="s">
        <v>10</v>
      </c>
      <c r="C47" s="24">
        <v>18270783000199</v>
      </c>
      <c r="D47" s="5">
        <f t="shared" ca="1" si="0"/>
        <v>6</v>
      </c>
      <c r="F47" s="1"/>
      <c r="G47" s="1"/>
      <c r="H47" s="1"/>
      <c r="I47" s="1"/>
      <c r="J47" s="24" t="s">
        <v>13</v>
      </c>
      <c r="K47" s="5">
        <f>K34*$G$34</f>
        <v>20</v>
      </c>
      <c r="L47" s="5">
        <v>0</v>
      </c>
      <c r="M47" s="5">
        <f t="shared" ref="M47:R47" si="12">M34*$G$34</f>
        <v>0</v>
      </c>
      <c r="N47" s="5">
        <f t="shared" si="12"/>
        <v>0</v>
      </c>
      <c r="O47" s="5">
        <f t="shared" si="12"/>
        <v>0</v>
      </c>
      <c r="P47" s="5">
        <f t="shared" si="12"/>
        <v>0</v>
      </c>
      <c r="Q47" s="5">
        <f t="shared" si="12"/>
        <v>0</v>
      </c>
      <c r="R47" s="5">
        <f t="shared" si="12"/>
        <v>0</v>
      </c>
      <c r="S47" s="32">
        <f t="shared" si="10"/>
        <v>20</v>
      </c>
      <c r="T47" s="2"/>
      <c r="U47" s="2"/>
    </row>
    <row r="48" spans="2:38" x14ac:dyDescent="0.3">
      <c r="B48" s="24" t="s">
        <v>10</v>
      </c>
      <c r="C48" s="24">
        <v>10418335000188</v>
      </c>
      <c r="D48" s="5">
        <f t="shared" ca="1" si="0"/>
        <v>4</v>
      </c>
      <c r="F48" s="58"/>
      <c r="G48" s="1"/>
      <c r="H48" s="1"/>
      <c r="I48" s="1"/>
      <c r="J48" s="24" t="s">
        <v>14</v>
      </c>
      <c r="K48" s="5">
        <f>K35*$G$35</f>
        <v>350</v>
      </c>
      <c r="L48" s="5">
        <f t="shared" ref="L48:R48" si="13">L35*$G$35</f>
        <v>0</v>
      </c>
      <c r="M48" s="5">
        <f t="shared" si="13"/>
        <v>180</v>
      </c>
      <c r="N48" s="5">
        <f t="shared" si="13"/>
        <v>100</v>
      </c>
      <c r="O48" s="5">
        <f t="shared" si="13"/>
        <v>0</v>
      </c>
      <c r="P48" s="5">
        <f t="shared" si="13"/>
        <v>0</v>
      </c>
      <c r="Q48" s="5">
        <f t="shared" si="13"/>
        <v>0</v>
      </c>
      <c r="R48" s="5">
        <f t="shared" si="13"/>
        <v>0</v>
      </c>
      <c r="S48" s="32">
        <f t="shared" si="10"/>
        <v>630</v>
      </c>
      <c r="T48" s="2"/>
      <c r="U48" s="2"/>
    </row>
    <row r="49" spans="2:21" x14ac:dyDescent="0.3">
      <c r="B49" s="24" t="s">
        <v>10</v>
      </c>
      <c r="C49" s="24">
        <v>29258294000138</v>
      </c>
      <c r="D49" s="5">
        <f t="shared" ca="1" si="0"/>
        <v>6</v>
      </c>
      <c r="F49" s="1"/>
      <c r="G49" s="2"/>
      <c r="H49" s="1"/>
      <c r="I49" s="1"/>
      <c r="J49" s="24" t="s">
        <v>15</v>
      </c>
      <c r="K49" s="5">
        <f>K36*$G$36</f>
        <v>265</v>
      </c>
      <c r="L49" s="5">
        <f t="shared" ref="L49:R49" si="14">L36*$G$36</f>
        <v>0</v>
      </c>
      <c r="M49" s="5">
        <f t="shared" si="14"/>
        <v>10</v>
      </c>
      <c r="N49" s="5">
        <f t="shared" si="14"/>
        <v>5</v>
      </c>
      <c r="O49" s="5">
        <f t="shared" si="14"/>
        <v>0</v>
      </c>
      <c r="P49" s="5">
        <f t="shared" si="14"/>
        <v>0</v>
      </c>
      <c r="Q49" s="5">
        <f t="shared" si="14"/>
        <v>0</v>
      </c>
      <c r="R49" s="5">
        <f t="shared" si="14"/>
        <v>0</v>
      </c>
      <c r="S49" s="32">
        <f t="shared" si="10"/>
        <v>280</v>
      </c>
      <c r="T49" s="2"/>
      <c r="U49" s="2"/>
    </row>
    <row r="50" spans="2:21" x14ac:dyDescent="0.3">
      <c r="B50" s="24" t="s">
        <v>10</v>
      </c>
      <c r="C50" s="24">
        <v>28578897000154</v>
      </c>
      <c r="D50" s="5">
        <f t="shared" ca="1" si="0"/>
        <v>4</v>
      </c>
      <c r="F50" s="1"/>
      <c r="G50" s="2"/>
      <c r="H50" s="1"/>
      <c r="I50" s="1"/>
      <c r="J50" s="24" t="s">
        <v>16</v>
      </c>
      <c r="K50" s="5">
        <f>K37*$G$37</f>
        <v>0</v>
      </c>
      <c r="L50" s="5">
        <f t="shared" ref="L50:R50" si="15">L37*$G$37</f>
        <v>0</v>
      </c>
      <c r="M50" s="5">
        <f t="shared" si="15"/>
        <v>0</v>
      </c>
      <c r="N50" s="5">
        <f t="shared" si="15"/>
        <v>12</v>
      </c>
      <c r="O50" s="5">
        <f t="shared" si="15"/>
        <v>0</v>
      </c>
      <c r="P50" s="5">
        <f t="shared" si="15"/>
        <v>6</v>
      </c>
      <c r="Q50" s="5">
        <f t="shared" si="15"/>
        <v>6</v>
      </c>
      <c r="R50" s="5">
        <f t="shared" si="15"/>
        <v>6</v>
      </c>
      <c r="S50" s="32">
        <f t="shared" si="10"/>
        <v>30</v>
      </c>
      <c r="T50" s="2"/>
      <c r="U50" s="2"/>
    </row>
    <row r="51" spans="2:21" x14ac:dyDescent="0.3">
      <c r="B51" s="24" t="s">
        <v>10</v>
      </c>
      <c r="C51" s="24">
        <v>21470644000113</v>
      </c>
      <c r="D51" s="5">
        <f t="shared" ca="1" si="0"/>
        <v>6</v>
      </c>
      <c r="F51" s="1"/>
      <c r="G51" s="1"/>
      <c r="H51" s="1"/>
      <c r="I51" s="1"/>
      <c r="J51" s="24" t="s">
        <v>17</v>
      </c>
      <c r="K51" s="5">
        <f>K38*$G$38</f>
        <v>0</v>
      </c>
      <c r="L51" s="5">
        <f t="shared" ref="L51:R51" si="16">L38*$G$38</f>
        <v>550</v>
      </c>
      <c r="M51" s="5">
        <f t="shared" si="16"/>
        <v>690</v>
      </c>
      <c r="N51" s="5">
        <f t="shared" si="16"/>
        <v>480</v>
      </c>
      <c r="O51" s="5">
        <f t="shared" si="16"/>
        <v>10</v>
      </c>
      <c r="P51" s="5">
        <f t="shared" si="16"/>
        <v>0</v>
      </c>
      <c r="Q51" s="5">
        <f t="shared" si="16"/>
        <v>100</v>
      </c>
      <c r="R51" s="5">
        <f t="shared" si="16"/>
        <v>0</v>
      </c>
      <c r="S51" s="32">
        <f t="shared" si="10"/>
        <v>1830</v>
      </c>
      <c r="T51" s="2"/>
      <c r="U51" s="2"/>
    </row>
    <row r="52" spans="2:21" x14ac:dyDescent="0.3">
      <c r="B52" s="24" t="s">
        <v>10</v>
      </c>
      <c r="C52" s="24">
        <v>32811422000133</v>
      </c>
      <c r="D52" s="5">
        <f t="shared" ca="1" si="0"/>
        <v>4</v>
      </c>
      <c r="F52" s="1"/>
      <c r="G52" s="1"/>
      <c r="H52" s="1"/>
      <c r="I52" s="1"/>
      <c r="J52" s="27" t="s">
        <v>18</v>
      </c>
      <c r="K52" s="33">
        <f>K39*$G$39</f>
        <v>0</v>
      </c>
      <c r="L52" s="33">
        <f t="shared" ref="L52:R52" si="17">L39*$G$39</f>
        <v>0</v>
      </c>
      <c r="M52" s="33">
        <f t="shared" si="17"/>
        <v>0</v>
      </c>
      <c r="N52" s="33">
        <f t="shared" si="17"/>
        <v>0</v>
      </c>
      <c r="O52" s="33">
        <f t="shared" si="17"/>
        <v>138</v>
      </c>
      <c r="P52" s="33">
        <f t="shared" si="17"/>
        <v>492</v>
      </c>
      <c r="Q52" s="33">
        <f t="shared" si="17"/>
        <v>24</v>
      </c>
      <c r="R52" s="33">
        <f t="shared" si="17"/>
        <v>0</v>
      </c>
      <c r="S52" s="32">
        <f t="shared" si="10"/>
        <v>654</v>
      </c>
      <c r="T52" s="2"/>
      <c r="U52" s="2"/>
    </row>
    <row r="53" spans="2:21" x14ac:dyDescent="0.3">
      <c r="B53" s="24" t="s">
        <v>10</v>
      </c>
      <c r="C53" s="24">
        <v>37174176000170</v>
      </c>
      <c r="D53" s="5">
        <f t="shared" ca="1" si="0"/>
        <v>6</v>
      </c>
      <c r="F53" s="1"/>
      <c r="G53" s="1"/>
      <c r="H53" s="1"/>
      <c r="I53" s="1"/>
      <c r="J53" s="28" t="s">
        <v>34</v>
      </c>
      <c r="K53" s="29">
        <f t="shared" ref="K53:R53" si="18">SUM(K44:K52)</f>
        <v>897</v>
      </c>
      <c r="L53" s="29">
        <f t="shared" si="18"/>
        <v>895</v>
      </c>
      <c r="M53" s="29">
        <f t="shared" si="18"/>
        <v>880</v>
      </c>
      <c r="N53" s="29">
        <f t="shared" si="18"/>
        <v>647</v>
      </c>
      <c r="O53" s="29">
        <f t="shared" si="18"/>
        <v>207</v>
      </c>
      <c r="P53" s="29">
        <f t="shared" si="18"/>
        <v>898</v>
      </c>
      <c r="Q53" s="29">
        <f t="shared" si="18"/>
        <v>145</v>
      </c>
      <c r="R53" s="29">
        <f t="shared" si="18"/>
        <v>26</v>
      </c>
      <c r="S53" s="29">
        <f>SUM(K53:R53)</f>
        <v>4595</v>
      </c>
      <c r="T53" s="2"/>
      <c r="U53" s="2"/>
    </row>
    <row r="54" spans="2:21" x14ac:dyDescent="0.3">
      <c r="B54" s="24" t="s">
        <v>10</v>
      </c>
      <c r="C54" s="24">
        <v>37174262000182</v>
      </c>
      <c r="D54" s="5">
        <f t="shared" ca="1" si="0"/>
        <v>6</v>
      </c>
      <c r="F54" s="1"/>
      <c r="G54" s="1"/>
      <c r="H54" s="1"/>
      <c r="I54" s="1"/>
      <c r="J54" s="34" t="s">
        <v>36</v>
      </c>
      <c r="K54" s="5">
        <f>IF(K53&gt;0,3*10,0)</f>
        <v>30</v>
      </c>
      <c r="L54" s="5">
        <f>IF(L53&gt;0,4*10,0)</f>
        <v>40</v>
      </c>
      <c r="M54" s="5">
        <f>IF(M53&gt;0,5*10,0)</f>
        <v>50</v>
      </c>
      <c r="N54" s="5">
        <f>IF(N53&gt;0,6*10,0)</f>
        <v>60</v>
      </c>
      <c r="O54" s="5">
        <f>IF(O53&gt;0,7*10,0)</f>
        <v>70</v>
      </c>
      <c r="P54" s="5">
        <f>IF(P53&gt;0,8*10,0)</f>
        <v>80</v>
      </c>
      <c r="Q54" s="5">
        <f>IF(Q53&gt;0,9*10,0)</f>
        <v>90</v>
      </c>
      <c r="R54" s="5">
        <f>IF(R53&gt;0,10*10,0)</f>
        <v>100</v>
      </c>
      <c r="S54" s="35">
        <f>SUM(K54:R54)</f>
        <v>520</v>
      </c>
      <c r="T54" s="2"/>
      <c r="U54" s="2"/>
    </row>
    <row r="55" spans="2:21" x14ac:dyDescent="0.3">
      <c r="B55" s="24" t="s">
        <v>10</v>
      </c>
      <c r="C55" s="24">
        <v>40022015000175</v>
      </c>
      <c r="D55" s="5">
        <f t="shared" ca="1" si="0"/>
        <v>5</v>
      </c>
      <c r="F55" s="1"/>
      <c r="G55" s="1"/>
      <c r="H55" s="1"/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3">
      <c r="B56" s="24" t="s">
        <v>10</v>
      </c>
      <c r="C56" s="24">
        <v>28578936000113</v>
      </c>
      <c r="D56" s="5">
        <f t="shared" ca="1" si="0"/>
        <v>5</v>
      </c>
      <c r="F56" s="1"/>
      <c r="G56" s="1"/>
      <c r="H56" s="1"/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2:21" x14ac:dyDescent="0.3">
      <c r="B57" s="24" t="s">
        <v>10</v>
      </c>
      <c r="C57" s="24">
        <v>40904778000140</v>
      </c>
      <c r="D57" s="5">
        <f t="shared" ca="1" si="0"/>
        <v>5</v>
      </c>
      <c r="F57" s="1"/>
      <c r="G57" s="1"/>
      <c r="H57" s="1"/>
      <c r="I57" s="1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2:21" x14ac:dyDescent="0.3">
      <c r="B58" s="24" t="s">
        <v>10</v>
      </c>
      <c r="C58" s="24">
        <v>2231282000163</v>
      </c>
      <c r="D58" s="5">
        <f t="shared" ca="1" si="0"/>
        <v>4</v>
      </c>
      <c r="F58" s="1"/>
      <c r="G58" s="1"/>
      <c r="H58" s="1"/>
      <c r="I58" s="1"/>
      <c r="J58" s="1"/>
      <c r="K58" s="23" t="s">
        <v>23</v>
      </c>
      <c r="L58" s="23" t="s">
        <v>24</v>
      </c>
      <c r="M58" s="23" t="s">
        <v>25</v>
      </c>
      <c r="N58" s="23" t="s">
        <v>26</v>
      </c>
      <c r="O58" s="23" t="s">
        <v>27</v>
      </c>
      <c r="P58" s="23" t="s">
        <v>28</v>
      </c>
      <c r="Q58" s="23" t="s">
        <v>29</v>
      </c>
      <c r="R58" s="23" t="s">
        <v>30</v>
      </c>
      <c r="S58" s="2"/>
      <c r="T58" s="2"/>
      <c r="U58" s="2"/>
    </row>
    <row r="59" spans="2:21" x14ac:dyDescent="0.3">
      <c r="B59" s="24" t="s">
        <v>10</v>
      </c>
      <c r="C59" s="24">
        <v>40054367000102</v>
      </c>
      <c r="D59" s="5">
        <f t="shared" ca="1" si="0"/>
        <v>4</v>
      </c>
      <c r="F59" s="1"/>
      <c r="G59" s="1"/>
      <c r="H59" s="59"/>
      <c r="I59" s="59"/>
      <c r="J59" s="36" t="s">
        <v>37</v>
      </c>
      <c r="K59" s="37"/>
      <c r="L59" s="37"/>
      <c r="M59" s="37"/>
      <c r="N59" s="37"/>
      <c r="O59" s="38"/>
      <c r="P59" s="38"/>
      <c r="Q59" s="38"/>
      <c r="R59" s="37"/>
      <c r="S59" s="55" t="s">
        <v>49</v>
      </c>
      <c r="T59" s="2"/>
      <c r="U59" s="2"/>
    </row>
    <row r="60" spans="2:21" x14ac:dyDescent="0.3">
      <c r="B60" s="24" t="s">
        <v>10</v>
      </c>
      <c r="C60" s="24">
        <v>39256001000137</v>
      </c>
      <c r="D60" s="5">
        <f t="shared" ca="1" si="0"/>
        <v>6</v>
      </c>
      <c r="F60" s="1"/>
      <c r="G60" s="1"/>
      <c r="H60" s="59"/>
      <c r="I60" s="59"/>
      <c r="J60" s="34" t="s">
        <v>10</v>
      </c>
      <c r="K60" s="32">
        <f t="shared" ref="K60:R68" si="19">K31*$H31</f>
        <v>0</v>
      </c>
      <c r="L60" s="32">
        <f t="shared" si="19"/>
        <v>2</v>
      </c>
      <c r="M60" s="32">
        <f t="shared" si="19"/>
        <v>0</v>
      </c>
      <c r="N60" s="32">
        <f t="shared" si="19"/>
        <v>6</v>
      </c>
      <c r="O60" s="32">
        <f t="shared" si="19"/>
        <v>4</v>
      </c>
      <c r="P60" s="32">
        <f t="shared" si="19"/>
        <v>160</v>
      </c>
      <c r="Q60" s="32">
        <f t="shared" si="19"/>
        <v>6</v>
      </c>
      <c r="R60" s="32">
        <f t="shared" si="19"/>
        <v>8</v>
      </c>
      <c r="S60" s="56">
        <f>SUM(K60:O60)*H31*10</f>
        <v>240</v>
      </c>
      <c r="T60" s="2"/>
      <c r="U60" s="2"/>
    </row>
    <row r="61" spans="2:21" x14ac:dyDescent="0.3">
      <c r="B61" s="24" t="s">
        <v>10</v>
      </c>
      <c r="C61" s="24">
        <v>38250028000150</v>
      </c>
      <c r="D61" s="5">
        <f t="shared" ca="1" si="0"/>
        <v>5</v>
      </c>
      <c r="F61" s="1"/>
      <c r="G61" s="1"/>
      <c r="H61" s="59"/>
      <c r="I61" s="59"/>
      <c r="J61" s="39" t="s">
        <v>11</v>
      </c>
      <c r="K61" s="32">
        <f t="shared" si="19"/>
        <v>22</v>
      </c>
      <c r="L61" s="32">
        <f t="shared" si="19"/>
        <v>0</v>
      </c>
      <c r="M61" s="32">
        <f t="shared" si="19"/>
        <v>0</v>
      </c>
      <c r="N61" s="32">
        <f t="shared" si="19"/>
        <v>5</v>
      </c>
      <c r="O61" s="32">
        <f t="shared" si="19"/>
        <v>7</v>
      </c>
      <c r="P61" s="32">
        <f t="shared" si="19"/>
        <v>0</v>
      </c>
      <c r="Q61" s="32">
        <f t="shared" si="19"/>
        <v>0</v>
      </c>
      <c r="R61" s="32">
        <f t="shared" si="19"/>
        <v>0</v>
      </c>
      <c r="S61" s="57">
        <f>SUM(P61:R61)*H32*10</f>
        <v>0</v>
      </c>
      <c r="T61" s="2"/>
      <c r="U61" s="2"/>
    </row>
    <row r="62" spans="2:21" x14ac:dyDescent="0.3">
      <c r="B62" s="24" t="s">
        <v>10</v>
      </c>
      <c r="C62" s="24">
        <v>38236215000189</v>
      </c>
      <c r="D62" s="5">
        <f t="shared" ca="1" si="0"/>
        <v>4</v>
      </c>
      <c r="F62" s="1"/>
      <c r="G62" s="1"/>
      <c r="H62" s="59"/>
      <c r="I62" s="59"/>
      <c r="J62" s="34" t="s">
        <v>12</v>
      </c>
      <c r="K62" s="32">
        <f t="shared" si="19"/>
        <v>27</v>
      </c>
      <c r="L62" s="32">
        <f t="shared" si="19"/>
        <v>85</v>
      </c>
      <c r="M62" s="32">
        <f t="shared" si="19"/>
        <v>0</v>
      </c>
      <c r="N62" s="32">
        <f t="shared" si="19"/>
        <v>0</v>
      </c>
      <c r="O62" s="32">
        <f t="shared" si="19"/>
        <v>0</v>
      </c>
      <c r="P62" s="32">
        <f t="shared" si="19"/>
        <v>0</v>
      </c>
      <c r="Q62" s="32">
        <f t="shared" si="19"/>
        <v>0</v>
      </c>
      <c r="R62" s="32">
        <f t="shared" si="19"/>
        <v>0</v>
      </c>
      <c r="S62" s="57">
        <f t="shared" ref="S62:S65" si="20">SUM(P62:R62)*H33*10</f>
        <v>0</v>
      </c>
      <c r="T62" s="2"/>
      <c r="U62" s="2"/>
    </row>
    <row r="63" spans="2:21" x14ac:dyDescent="0.3">
      <c r="B63" s="24" t="s">
        <v>10</v>
      </c>
      <c r="C63" s="24">
        <v>39272928000160</v>
      </c>
      <c r="D63" s="5">
        <f t="shared" ca="1" si="0"/>
        <v>6</v>
      </c>
      <c r="F63" s="1"/>
      <c r="G63" s="1"/>
      <c r="H63" s="59"/>
      <c r="I63" s="59"/>
      <c r="J63" s="34" t="s">
        <v>13</v>
      </c>
      <c r="K63" s="32">
        <f t="shared" si="19"/>
        <v>12</v>
      </c>
      <c r="L63" s="32">
        <f t="shared" si="19"/>
        <v>48</v>
      </c>
      <c r="M63" s="32">
        <f t="shared" si="19"/>
        <v>0</v>
      </c>
      <c r="N63" s="32">
        <f t="shared" si="19"/>
        <v>0</v>
      </c>
      <c r="O63" s="32">
        <f t="shared" si="19"/>
        <v>0</v>
      </c>
      <c r="P63" s="32">
        <f t="shared" si="19"/>
        <v>0</v>
      </c>
      <c r="Q63" s="32">
        <f t="shared" si="19"/>
        <v>0</v>
      </c>
      <c r="R63" s="32">
        <f t="shared" si="19"/>
        <v>0</v>
      </c>
      <c r="S63" s="57">
        <f t="shared" si="20"/>
        <v>0</v>
      </c>
      <c r="T63" s="2"/>
      <c r="U63" s="2"/>
    </row>
    <row r="64" spans="2:21" x14ac:dyDescent="0.3">
      <c r="B64" s="24" t="s">
        <v>10</v>
      </c>
      <c r="C64" s="24">
        <v>9635615000169</v>
      </c>
      <c r="D64" s="5">
        <f t="shared" ca="1" si="0"/>
        <v>4</v>
      </c>
      <c r="F64" s="1"/>
      <c r="G64" s="1"/>
      <c r="H64" s="1"/>
      <c r="I64" s="1"/>
      <c r="J64" s="34" t="s">
        <v>14</v>
      </c>
      <c r="K64" s="32">
        <f t="shared" si="19"/>
        <v>70</v>
      </c>
      <c r="L64" s="32">
        <f t="shared" si="19"/>
        <v>0</v>
      </c>
      <c r="M64" s="32">
        <f t="shared" si="19"/>
        <v>36</v>
      </c>
      <c r="N64" s="32">
        <f t="shared" si="19"/>
        <v>20</v>
      </c>
      <c r="O64" s="32">
        <f t="shared" si="19"/>
        <v>0</v>
      </c>
      <c r="P64" s="32">
        <f t="shared" si="19"/>
        <v>0</v>
      </c>
      <c r="Q64" s="32">
        <f t="shared" si="19"/>
        <v>0</v>
      </c>
      <c r="R64" s="32">
        <f t="shared" si="19"/>
        <v>0</v>
      </c>
      <c r="S64" s="57">
        <f t="shared" si="20"/>
        <v>0</v>
      </c>
      <c r="T64" s="2"/>
      <c r="U64" s="2"/>
    </row>
    <row r="65" spans="2:21" x14ac:dyDescent="0.3">
      <c r="B65" s="24" t="s">
        <v>10</v>
      </c>
      <c r="C65" s="24">
        <v>5100230000146</v>
      </c>
      <c r="D65" s="5">
        <f t="shared" ca="1" si="0"/>
        <v>4</v>
      </c>
      <c r="F65" s="1"/>
      <c r="G65" s="1"/>
      <c r="H65" s="1"/>
      <c r="I65" s="1"/>
      <c r="J65" s="34" t="s">
        <v>15</v>
      </c>
      <c r="K65" s="32">
        <f t="shared" si="19"/>
        <v>106</v>
      </c>
      <c r="L65" s="32">
        <f t="shared" si="19"/>
        <v>0</v>
      </c>
      <c r="M65" s="32">
        <f t="shared" si="19"/>
        <v>4</v>
      </c>
      <c r="N65" s="32">
        <f t="shared" si="19"/>
        <v>2</v>
      </c>
      <c r="O65" s="32">
        <f t="shared" si="19"/>
        <v>0</v>
      </c>
      <c r="P65" s="32">
        <f t="shared" si="19"/>
        <v>0</v>
      </c>
      <c r="Q65" s="32">
        <f t="shared" si="19"/>
        <v>0</v>
      </c>
      <c r="R65" s="32">
        <f t="shared" si="19"/>
        <v>0</v>
      </c>
      <c r="S65" s="57">
        <f t="shared" si="20"/>
        <v>0</v>
      </c>
      <c r="T65" s="2"/>
      <c r="U65" s="2"/>
    </row>
    <row r="66" spans="2:21" x14ac:dyDescent="0.3">
      <c r="B66" s="24" t="s">
        <v>10</v>
      </c>
      <c r="C66" s="24">
        <v>13079650000116</v>
      </c>
      <c r="D66" s="5">
        <f t="shared" ca="1" si="0"/>
        <v>6</v>
      </c>
      <c r="F66" s="1"/>
      <c r="G66" s="1"/>
      <c r="H66" s="1"/>
      <c r="I66" s="1"/>
      <c r="J66" s="34" t="s">
        <v>16</v>
      </c>
      <c r="K66" s="32">
        <f t="shared" si="19"/>
        <v>0</v>
      </c>
      <c r="L66" s="32">
        <f t="shared" si="19"/>
        <v>0</v>
      </c>
      <c r="M66" s="32">
        <f t="shared" si="19"/>
        <v>0</v>
      </c>
      <c r="N66" s="32">
        <f t="shared" si="19"/>
        <v>8</v>
      </c>
      <c r="O66" s="32">
        <f t="shared" si="19"/>
        <v>0</v>
      </c>
      <c r="P66" s="32">
        <f t="shared" si="19"/>
        <v>4</v>
      </c>
      <c r="Q66" s="32">
        <f t="shared" si="19"/>
        <v>4</v>
      </c>
      <c r="R66" s="32">
        <f t="shared" si="19"/>
        <v>4</v>
      </c>
      <c r="S66" s="56">
        <f>SUM(K66:O66)*H37*10</f>
        <v>320</v>
      </c>
      <c r="T66" s="2"/>
      <c r="U66" s="2"/>
    </row>
    <row r="67" spans="2:21" x14ac:dyDescent="0.3">
      <c r="B67" s="24" t="s">
        <v>10</v>
      </c>
      <c r="C67" s="24">
        <v>18006527000199</v>
      </c>
      <c r="D67" s="5">
        <f t="shared" ca="1" si="0"/>
        <v>4</v>
      </c>
      <c r="F67" s="1"/>
      <c r="G67" s="1"/>
      <c r="H67" s="1"/>
      <c r="I67" s="1"/>
      <c r="J67" s="34" t="s">
        <v>17</v>
      </c>
      <c r="K67" s="32">
        <f t="shared" si="19"/>
        <v>0</v>
      </c>
      <c r="L67" s="32">
        <f t="shared" si="19"/>
        <v>165</v>
      </c>
      <c r="M67" s="32">
        <f t="shared" si="19"/>
        <v>207</v>
      </c>
      <c r="N67" s="32">
        <f t="shared" si="19"/>
        <v>144</v>
      </c>
      <c r="O67" s="32">
        <f t="shared" si="19"/>
        <v>3</v>
      </c>
      <c r="P67" s="32">
        <f t="shared" si="19"/>
        <v>0</v>
      </c>
      <c r="Q67" s="32">
        <f t="shared" si="19"/>
        <v>30</v>
      </c>
      <c r="R67" s="32">
        <f t="shared" si="19"/>
        <v>0</v>
      </c>
      <c r="S67" s="56">
        <f>SUM(K67:O67)*H38*10</f>
        <v>15570</v>
      </c>
      <c r="T67" s="2"/>
      <c r="U67" s="2"/>
    </row>
    <row r="68" spans="2:21" x14ac:dyDescent="0.3">
      <c r="B68" s="24" t="s">
        <v>10</v>
      </c>
      <c r="C68" s="24">
        <v>5149221000140</v>
      </c>
      <c r="D68" s="5">
        <f t="shared" ca="1" si="0"/>
        <v>6</v>
      </c>
      <c r="F68" s="1"/>
      <c r="G68" s="1"/>
      <c r="H68" s="1"/>
      <c r="I68" s="1"/>
      <c r="J68" s="34" t="s">
        <v>18</v>
      </c>
      <c r="K68" s="32">
        <f t="shared" si="19"/>
        <v>0</v>
      </c>
      <c r="L68" s="32">
        <f t="shared" si="19"/>
        <v>0</v>
      </c>
      <c r="M68" s="32">
        <f t="shared" si="19"/>
        <v>0</v>
      </c>
      <c r="N68" s="32">
        <f t="shared" si="19"/>
        <v>0</v>
      </c>
      <c r="O68" s="32">
        <f t="shared" si="19"/>
        <v>115</v>
      </c>
      <c r="P68" s="32">
        <f t="shared" si="19"/>
        <v>410</v>
      </c>
      <c r="Q68" s="32">
        <f t="shared" si="19"/>
        <v>20</v>
      </c>
      <c r="R68" s="32">
        <f t="shared" si="19"/>
        <v>0</v>
      </c>
      <c r="S68" s="56">
        <f>SUM(K68:O68)*H39*10</f>
        <v>5750</v>
      </c>
      <c r="T68" s="2"/>
      <c r="U68" s="2"/>
    </row>
    <row r="69" spans="2:21" x14ac:dyDescent="0.3">
      <c r="B69" s="24" t="s">
        <v>10</v>
      </c>
      <c r="C69" s="24">
        <v>40021734000171</v>
      </c>
      <c r="D69" s="5">
        <f t="shared" ca="1" si="0"/>
        <v>6</v>
      </c>
      <c r="F69" s="1"/>
      <c r="G69" s="1"/>
      <c r="H69" s="1"/>
      <c r="I69" s="1"/>
      <c r="J69" s="50" t="s">
        <v>38</v>
      </c>
      <c r="K69" s="51">
        <f>SUM(K60:K68)*30</f>
        <v>7110</v>
      </c>
      <c r="L69" s="51">
        <f>SUM(L60:L68)*40</f>
        <v>12000</v>
      </c>
      <c r="M69" s="51">
        <f>SUM(M60:M68)*50</f>
        <v>12350</v>
      </c>
      <c r="N69" s="51">
        <f>SUM(N60:N68)*60</f>
        <v>11100</v>
      </c>
      <c r="O69" s="51">
        <f>SUM(O60:O68)*70</f>
        <v>9030</v>
      </c>
      <c r="P69" s="51">
        <f>SUM(P60:P68)*80</f>
        <v>45920</v>
      </c>
      <c r="Q69" s="51">
        <f>SUM(Q60:Q68)*90</f>
        <v>5400</v>
      </c>
      <c r="R69" s="51">
        <f>SUM(R60:R68)*100</f>
        <v>1200</v>
      </c>
      <c r="S69" s="55">
        <f>SUM(K69:R69)+SUM(S60:S68)</f>
        <v>125990</v>
      </c>
      <c r="T69" s="2"/>
      <c r="U69" s="2"/>
    </row>
    <row r="70" spans="2:21" x14ac:dyDescent="0.3">
      <c r="B70" s="24" t="s">
        <v>10</v>
      </c>
      <c r="C70" s="24">
        <v>8973963000183</v>
      </c>
      <c r="D70" s="5">
        <f t="shared" ca="1" si="0"/>
        <v>6</v>
      </c>
      <c r="F70" s="1"/>
      <c r="G70" s="1"/>
      <c r="H70" s="1"/>
      <c r="I70" s="1"/>
      <c r="J70" s="1"/>
      <c r="K70" s="2"/>
      <c r="L70" s="2"/>
      <c r="M70" s="2"/>
      <c r="N70" s="2"/>
      <c r="O70" s="1"/>
      <c r="P70" s="1"/>
      <c r="Q70" s="1"/>
      <c r="R70" s="2"/>
      <c r="T70" s="2"/>
      <c r="U70" s="2"/>
    </row>
    <row r="71" spans="2:21" x14ac:dyDescent="0.3">
      <c r="B71" s="24" t="s">
        <v>10</v>
      </c>
      <c r="C71" s="24">
        <v>8973918000129</v>
      </c>
      <c r="D71" s="5">
        <f t="shared" ca="1" si="0"/>
        <v>6</v>
      </c>
      <c r="F71" s="1"/>
      <c r="G71" s="1"/>
      <c r="H71" s="59"/>
      <c r="I71" s="59"/>
      <c r="J71" s="1"/>
      <c r="K71" s="2"/>
      <c r="L71" s="2"/>
      <c r="M71" s="2"/>
      <c r="N71" s="2"/>
      <c r="O71" s="1"/>
      <c r="P71" s="1"/>
      <c r="Q71" s="1"/>
      <c r="R71" s="2"/>
      <c r="T71" s="2"/>
      <c r="U71" s="2"/>
    </row>
    <row r="72" spans="2:21" x14ac:dyDescent="0.3">
      <c r="B72" s="24" t="s">
        <v>10</v>
      </c>
      <c r="C72" s="24">
        <v>8973945000100</v>
      </c>
      <c r="D72" s="5">
        <f t="shared" ca="1" si="0"/>
        <v>5</v>
      </c>
      <c r="F72" s="1"/>
      <c r="G72" s="1"/>
      <c r="H72" s="59"/>
      <c r="I72" s="59"/>
      <c r="J72" s="1"/>
      <c r="K72" s="2"/>
      <c r="L72" s="2"/>
      <c r="M72" s="2"/>
      <c r="N72" s="2"/>
      <c r="O72" s="1"/>
      <c r="P72" s="1"/>
      <c r="Q72" s="1"/>
      <c r="R72" s="2"/>
      <c r="T72" s="2"/>
      <c r="U72" s="2"/>
    </row>
    <row r="73" spans="2:21" x14ac:dyDescent="0.3">
      <c r="B73" s="24" t="s">
        <v>10</v>
      </c>
      <c r="C73" s="24">
        <v>11451187000166</v>
      </c>
      <c r="D73" s="5">
        <f t="shared" ca="1" si="0"/>
        <v>4</v>
      </c>
      <c r="F73" s="1"/>
      <c r="G73" s="1"/>
      <c r="H73" s="59"/>
      <c r="I73" s="59"/>
      <c r="J73" s="1"/>
      <c r="K73" s="2"/>
      <c r="L73" s="2"/>
      <c r="M73" s="2"/>
      <c r="N73" s="2"/>
      <c r="O73" s="1"/>
      <c r="P73" s="1"/>
      <c r="Q73" s="1"/>
      <c r="R73" s="2"/>
      <c r="T73" s="2"/>
      <c r="U73" s="2"/>
    </row>
    <row r="74" spans="2:21" x14ac:dyDescent="0.3">
      <c r="B74" s="24" t="s">
        <v>10</v>
      </c>
      <c r="C74" s="24">
        <v>5775731000122</v>
      </c>
      <c r="D74" s="5">
        <f t="shared" ca="1" si="0"/>
        <v>6</v>
      </c>
      <c r="F74" s="1"/>
      <c r="G74" s="1"/>
      <c r="H74" s="1"/>
      <c r="I74" s="1"/>
      <c r="J74" s="1"/>
      <c r="K74" s="2"/>
      <c r="L74" s="2"/>
      <c r="M74" s="2"/>
      <c r="N74" s="2"/>
      <c r="O74" s="1"/>
      <c r="P74" s="1"/>
      <c r="Q74" s="1"/>
      <c r="R74" s="2"/>
      <c r="T74" s="2"/>
      <c r="U74" s="2"/>
    </row>
    <row r="75" spans="2:21" x14ac:dyDescent="0.3">
      <c r="B75" s="24" t="s">
        <v>10</v>
      </c>
      <c r="C75" s="24">
        <v>29941126000142</v>
      </c>
      <c r="D75" s="5">
        <f t="shared" ca="1" si="0"/>
        <v>5</v>
      </c>
      <c r="F75" s="1"/>
      <c r="G75" s="1"/>
      <c r="H75" s="1"/>
      <c r="I75" s="1"/>
      <c r="J75" s="1"/>
      <c r="K75" s="2"/>
      <c r="L75" s="2"/>
      <c r="M75" s="2"/>
      <c r="N75" s="2"/>
      <c r="O75" s="1"/>
      <c r="P75" s="1"/>
      <c r="Q75" s="1"/>
      <c r="R75" s="2"/>
      <c r="T75" s="2"/>
      <c r="U75" s="2"/>
    </row>
    <row r="76" spans="2:21" x14ac:dyDescent="0.3">
      <c r="B76" s="24" t="s">
        <v>10</v>
      </c>
      <c r="C76" s="24">
        <v>7877986000121</v>
      </c>
      <c r="D76" s="5">
        <f t="shared" ca="1" si="0"/>
        <v>5</v>
      </c>
      <c r="F76" s="1"/>
      <c r="G76" s="1"/>
      <c r="H76" s="1"/>
      <c r="I76" s="1"/>
      <c r="J76" s="1"/>
      <c r="K76" s="2"/>
      <c r="L76" s="2"/>
      <c r="M76" s="2"/>
      <c r="N76" s="2"/>
      <c r="O76" s="1"/>
      <c r="P76" s="1"/>
      <c r="Q76" s="1"/>
      <c r="R76" s="2"/>
      <c r="T76" s="2"/>
      <c r="U76" s="2"/>
    </row>
    <row r="77" spans="2:21" x14ac:dyDescent="0.3">
      <c r="B77" s="24" t="s">
        <v>10</v>
      </c>
      <c r="C77" s="24">
        <v>17620137000141</v>
      </c>
      <c r="D77" s="5">
        <f t="shared" ca="1" si="0"/>
        <v>6</v>
      </c>
      <c r="F77" s="1"/>
      <c r="G77" s="1"/>
      <c r="H77" s="1"/>
      <c r="I77" s="1"/>
      <c r="J77" s="1"/>
      <c r="K77" s="2"/>
      <c r="L77" s="2"/>
      <c r="M77" s="2"/>
      <c r="N77" s="2"/>
      <c r="O77" s="1"/>
      <c r="P77" s="1"/>
      <c r="Q77" s="1"/>
      <c r="R77" s="2"/>
      <c r="T77" s="2"/>
      <c r="U77" s="2"/>
    </row>
    <row r="78" spans="2:21" x14ac:dyDescent="0.3">
      <c r="B78" s="24" t="s">
        <v>10</v>
      </c>
      <c r="C78" s="24">
        <v>8973959000115</v>
      </c>
      <c r="D78" s="5">
        <f t="shared" ca="1" si="0"/>
        <v>6</v>
      </c>
      <c r="F78" s="1"/>
      <c r="G78" s="1"/>
      <c r="H78" s="1"/>
      <c r="I78" s="1"/>
      <c r="J78" s="1"/>
      <c r="K78" s="2"/>
      <c r="L78" s="2"/>
      <c r="M78" s="2"/>
      <c r="N78" s="2"/>
      <c r="O78" s="1"/>
      <c r="P78" s="1"/>
      <c r="Q78" s="1"/>
      <c r="R78" s="2"/>
      <c r="T78" s="2"/>
      <c r="U78" s="2"/>
    </row>
    <row r="79" spans="2:21" x14ac:dyDescent="0.3">
      <c r="B79" s="24" t="s">
        <v>10</v>
      </c>
      <c r="C79" s="24">
        <v>8973939000144</v>
      </c>
      <c r="D79" s="5">
        <f t="shared" ca="1" si="0"/>
        <v>4</v>
      </c>
      <c r="F79" s="1"/>
      <c r="G79" s="1"/>
      <c r="H79" s="1"/>
      <c r="I79" s="1"/>
      <c r="J79" s="1"/>
      <c r="K79" s="2"/>
      <c r="L79" s="2"/>
      <c r="M79" s="2"/>
      <c r="N79" s="2"/>
      <c r="O79" s="1"/>
      <c r="P79" s="1"/>
      <c r="Q79" s="1"/>
      <c r="R79" s="2"/>
      <c r="T79" s="2"/>
      <c r="U79" s="2"/>
    </row>
    <row r="80" spans="2:21" x14ac:dyDescent="0.3">
      <c r="B80" s="24" t="s">
        <v>10</v>
      </c>
      <c r="C80" s="24">
        <v>8973915000195</v>
      </c>
      <c r="D80" s="5">
        <f t="shared" ca="1" si="0"/>
        <v>6</v>
      </c>
      <c r="F80" s="1"/>
      <c r="G80" s="1"/>
      <c r="H80" s="1"/>
      <c r="I80" s="1"/>
      <c r="T80" s="2"/>
      <c r="U80" s="2"/>
    </row>
    <row r="81" spans="2:21" x14ac:dyDescent="0.3">
      <c r="B81" s="24" t="s">
        <v>10</v>
      </c>
      <c r="C81" s="24">
        <v>5100234000124</v>
      </c>
      <c r="D81" s="5">
        <f t="shared" ca="1" si="0"/>
        <v>4</v>
      </c>
      <c r="F81" s="1"/>
      <c r="G81" s="1"/>
      <c r="H81" s="1"/>
      <c r="I81" s="1"/>
      <c r="T81" s="2"/>
      <c r="U81" s="2"/>
    </row>
    <row r="82" spans="2:21" x14ac:dyDescent="0.3">
      <c r="B82" s="24" t="s">
        <v>10</v>
      </c>
      <c r="C82" s="24">
        <v>18324946000179</v>
      </c>
      <c r="D82" s="5">
        <f t="shared" ref="D82:D145" ca="1" si="21">RANDBETWEEN((VLOOKUP(B82,$F$31:$G$39,2,0))*0.8,(VLOOKUP(B82,$F$31:$G$39,2,0))*1.2)</f>
        <v>5</v>
      </c>
      <c r="F82" s="1"/>
      <c r="G82" s="1"/>
      <c r="H82" s="1"/>
      <c r="I82" s="1"/>
      <c r="T82" s="2"/>
      <c r="U82" s="2"/>
    </row>
    <row r="83" spans="2:21" x14ac:dyDescent="0.3">
      <c r="B83" s="24" t="s">
        <v>10</v>
      </c>
      <c r="C83" s="24">
        <v>37174238000143</v>
      </c>
      <c r="D83" s="5">
        <f t="shared" ca="1" si="21"/>
        <v>4</v>
      </c>
      <c r="F83" s="1"/>
      <c r="G83" s="1"/>
      <c r="H83" s="1"/>
      <c r="I83" s="1"/>
      <c r="T83" s="2"/>
      <c r="U83" s="2"/>
    </row>
    <row r="84" spans="2:21" x14ac:dyDescent="0.3">
      <c r="B84" s="24" t="s">
        <v>10</v>
      </c>
      <c r="C84" s="24">
        <v>29258286000191</v>
      </c>
      <c r="D84" s="5">
        <f t="shared" ca="1" si="21"/>
        <v>4</v>
      </c>
      <c r="F84" s="1"/>
      <c r="G84" s="1"/>
      <c r="H84" s="1"/>
      <c r="I84" s="1"/>
      <c r="T84" s="2"/>
      <c r="U84" s="2"/>
    </row>
    <row r="85" spans="2:21" x14ac:dyDescent="0.3">
      <c r="B85" s="24" t="s">
        <v>10</v>
      </c>
      <c r="C85" s="24">
        <v>40054357000177</v>
      </c>
      <c r="D85" s="5">
        <f t="shared" ca="1" si="21"/>
        <v>5</v>
      </c>
      <c r="F85" s="1"/>
      <c r="G85" s="1"/>
      <c r="H85" s="1"/>
      <c r="I85" s="1"/>
      <c r="T85" s="2"/>
      <c r="U85" s="2"/>
    </row>
    <row r="86" spans="2:21" x14ac:dyDescent="0.3">
      <c r="B86" s="24" t="s">
        <v>10</v>
      </c>
      <c r="C86" s="24">
        <v>6251554000148</v>
      </c>
      <c r="D86" s="5">
        <f t="shared" ca="1" si="21"/>
        <v>5</v>
      </c>
      <c r="F86" s="1"/>
      <c r="G86" s="1"/>
      <c r="H86" s="1"/>
      <c r="I86" s="1"/>
      <c r="T86" s="2"/>
      <c r="U86" s="2"/>
    </row>
    <row r="87" spans="2:21" x14ac:dyDescent="0.3">
      <c r="B87" s="24" t="s">
        <v>10</v>
      </c>
      <c r="C87" s="24">
        <v>40946818000116</v>
      </c>
      <c r="D87" s="5">
        <f t="shared" ca="1" si="21"/>
        <v>6</v>
      </c>
      <c r="F87" s="1"/>
      <c r="G87" s="1"/>
      <c r="H87" s="1"/>
      <c r="I87" s="1"/>
      <c r="T87" s="2"/>
      <c r="U87" s="2"/>
    </row>
    <row r="88" spans="2:21" x14ac:dyDescent="0.3">
      <c r="B88" s="24" t="s">
        <v>10</v>
      </c>
      <c r="C88" s="24">
        <v>9134614000130</v>
      </c>
      <c r="D88" s="5">
        <f t="shared" ca="1" si="21"/>
        <v>4</v>
      </c>
      <c r="F88" s="1"/>
      <c r="G88" s="1"/>
      <c r="H88" s="1"/>
      <c r="I88" s="1"/>
      <c r="T88" s="2"/>
      <c r="U88" s="2"/>
    </row>
    <row r="89" spans="2:21" x14ac:dyDescent="0.3">
      <c r="B89" s="24" t="s">
        <v>10</v>
      </c>
      <c r="C89" s="24">
        <v>17593934000187</v>
      </c>
      <c r="D89" s="5">
        <f t="shared" ca="1" si="21"/>
        <v>4</v>
      </c>
      <c r="F89" s="1"/>
      <c r="G89" s="1"/>
      <c r="H89" s="1"/>
      <c r="I89" s="1"/>
      <c r="T89" s="2"/>
      <c r="U89" s="2"/>
    </row>
    <row r="90" spans="2:21" x14ac:dyDescent="0.3">
      <c r="B90" s="24" t="s">
        <v>10</v>
      </c>
      <c r="C90" s="24">
        <v>36178569000199</v>
      </c>
      <c r="D90" s="5">
        <f t="shared" ca="1" si="21"/>
        <v>5</v>
      </c>
      <c r="F90" s="1"/>
      <c r="G90" s="1"/>
      <c r="H90" s="1"/>
      <c r="I90" s="1"/>
      <c r="T90" s="2"/>
      <c r="U90" s="2"/>
    </row>
    <row r="91" spans="2:21" x14ac:dyDescent="0.3">
      <c r="B91" s="24" t="s">
        <v>10</v>
      </c>
      <c r="C91" s="24">
        <v>39272865000142</v>
      </c>
      <c r="D91" s="5">
        <f t="shared" ca="1" si="21"/>
        <v>6</v>
      </c>
      <c r="F91" s="1"/>
      <c r="G91" s="1"/>
      <c r="H91" s="1"/>
      <c r="I91" s="1"/>
      <c r="T91" s="2"/>
      <c r="U91" s="2"/>
    </row>
    <row r="92" spans="2:21" x14ac:dyDescent="0.3">
      <c r="B92" s="24" t="s">
        <v>10</v>
      </c>
      <c r="C92" s="24">
        <v>39247602000183</v>
      </c>
      <c r="D92" s="5">
        <f t="shared" ca="1" si="21"/>
        <v>5</v>
      </c>
      <c r="F92" s="1"/>
      <c r="G92" s="1"/>
      <c r="H92" s="1"/>
      <c r="I92" s="1"/>
      <c r="T92" s="2"/>
      <c r="U92" s="2"/>
    </row>
    <row r="93" spans="2:21" x14ac:dyDescent="0.3">
      <c r="B93" s="24" t="s">
        <v>10</v>
      </c>
      <c r="C93" s="24">
        <v>38236242000151</v>
      </c>
      <c r="D93" s="5">
        <f t="shared" ca="1" si="21"/>
        <v>5</v>
      </c>
      <c r="F93" s="1"/>
      <c r="G93" s="1"/>
      <c r="H93" s="1"/>
      <c r="I93" s="1"/>
      <c r="T93" s="2"/>
      <c r="U93" s="2"/>
    </row>
    <row r="94" spans="2:21" x14ac:dyDescent="0.3">
      <c r="B94" s="24" t="s">
        <v>10</v>
      </c>
      <c r="C94" s="24">
        <v>39255695000198</v>
      </c>
      <c r="D94" s="5">
        <f t="shared" ca="1" si="21"/>
        <v>4</v>
      </c>
      <c r="F94" s="1"/>
      <c r="G94" s="1"/>
      <c r="H94" s="1"/>
      <c r="I94" s="1"/>
      <c r="T94" s="2"/>
      <c r="U94" s="2"/>
    </row>
    <row r="95" spans="2:21" x14ac:dyDescent="0.3">
      <c r="B95" s="24" t="s">
        <v>10</v>
      </c>
      <c r="C95" s="24">
        <v>15519316000161</v>
      </c>
      <c r="D95" s="5">
        <f t="shared" ca="1" si="21"/>
        <v>4</v>
      </c>
      <c r="F95" s="1"/>
      <c r="G95" s="1"/>
      <c r="H95" s="1"/>
      <c r="I95" s="1"/>
      <c r="T95" s="2"/>
      <c r="U95" s="2"/>
    </row>
    <row r="96" spans="2:21" x14ac:dyDescent="0.3">
      <c r="B96" s="24" t="s">
        <v>10</v>
      </c>
      <c r="C96" s="24">
        <v>10869628000181</v>
      </c>
      <c r="D96" s="5">
        <f t="shared" ca="1" si="21"/>
        <v>6</v>
      </c>
      <c r="F96" s="1"/>
      <c r="G96" s="1"/>
      <c r="H96" s="1"/>
      <c r="I96" s="1"/>
      <c r="T96" s="2"/>
      <c r="U96" s="2"/>
    </row>
    <row r="97" spans="2:21" x14ac:dyDescent="0.3">
      <c r="B97" s="24" t="s">
        <v>10</v>
      </c>
      <c r="C97" s="24">
        <v>9648050000154</v>
      </c>
      <c r="D97" s="5">
        <f t="shared" ca="1" si="21"/>
        <v>6</v>
      </c>
      <c r="F97" s="1"/>
      <c r="G97" s="1"/>
      <c r="H97" s="1"/>
      <c r="I97" s="1"/>
      <c r="T97" s="2"/>
      <c r="U97" s="2"/>
    </row>
    <row r="98" spans="2:21" x14ac:dyDescent="0.3">
      <c r="B98" s="24" t="s">
        <v>10</v>
      </c>
      <c r="C98" s="24">
        <v>8973942000168</v>
      </c>
      <c r="D98" s="5">
        <f t="shared" ca="1" si="21"/>
        <v>4</v>
      </c>
      <c r="F98" s="1"/>
      <c r="G98" s="1"/>
      <c r="H98" s="1"/>
      <c r="I98" s="1"/>
      <c r="T98" s="2"/>
      <c r="U98" s="2"/>
    </row>
    <row r="99" spans="2:21" x14ac:dyDescent="0.3">
      <c r="B99" s="24" t="s">
        <v>10</v>
      </c>
      <c r="C99" s="24">
        <v>5100191000187</v>
      </c>
      <c r="D99" s="5">
        <f t="shared" ca="1" si="21"/>
        <v>6</v>
      </c>
      <c r="F99" s="1"/>
      <c r="G99" s="1"/>
      <c r="H99" s="1"/>
      <c r="I99" s="1"/>
      <c r="T99" s="2"/>
      <c r="U99" s="2"/>
    </row>
    <row r="100" spans="2:21" x14ac:dyDescent="0.3">
      <c r="B100" s="24" t="s">
        <v>10</v>
      </c>
      <c r="C100" s="24">
        <v>14213331000114</v>
      </c>
      <c r="D100" s="5">
        <f t="shared" ca="1" si="21"/>
        <v>5</v>
      </c>
      <c r="F100" s="1"/>
      <c r="G100" s="1"/>
      <c r="H100" s="1"/>
      <c r="I100" s="1"/>
      <c r="T100" s="2"/>
      <c r="U100" s="2"/>
    </row>
    <row r="101" spans="2:21" x14ac:dyDescent="0.3">
      <c r="B101" s="24" t="s">
        <v>10</v>
      </c>
      <c r="C101" s="24">
        <v>2020528000158</v>
      </c>
      <c r="D101" s="5">
        <f t="shared" ca="1" si="21"/>
        <v>4</v>
      </c>
      <c r="F101" s="1"/>
      <c r="G101" s="1"/>
      <c r="H101" s="1"/>
      <c r="I101" s="1"/>
      <c r="T101" s="2"/>
      <c r="U101" s="2"/>
    </row>
    <row r="102" spans="2:21" x14ac:dyDescent="0.3">
      <c r="B102" s="24" t="s">
        <v>10</v>
      </c>
      <c r="C102" s="24">
        <v>30530788000109</v>
      </c>
      <c r="D102" s="5">
        <f t="shared" ca="1" si="21"/>
        <v>4</v>
      </c>
      <c r="F102" s="1"/>
      <c r="G102" s="1"/>
      <c r="H102" s="1"/>
      <c r="I102" s="1"/>
      <c r="T102" s="2"/>
      <c r="U102" s="2"/>
    </row>
    <row r="103" spans="2:21" x14ac:dyDescent="0.3">
      <c r="B103" s="24" t="s">
        <v>10</v>
      </c>
      <c r="C103" s="24">
        <v>30530779000118</v>
      </c>
      <c r="D103" s="5">
        <f t="shared" ca="1" si="21"/>
        <v>4</v>
      </c>
      <c r="T103" s="2"/>
      <c r="U103" s="2"/>
    </row>
    <row r="104" spans="2:21" x14ac:dyDescent="0.3">
      <c r="B104" s="24" t="s">
        <v>10</v>
      </c>
      <c r="C104" s="24">
        <v>22632237000128</v>
      </c>
      <c r="D104" s="5">
        <f t="shared" ca="1" si="21"/>
        <v>4</v>
      </c>
      <c r="T104" s="2"/>
      <c r="U104" s="2"/>
    </row>
    <row r="105" spans="2:21" x14ac:dyDescent="0.3">
      <c r="B105" s="24" t="s">
        <v>10</v>
      </c>
      <c r="C105" s="24">
        <v>5100213000109</v>
      </c>
      <c r="D105" s="5">
        <f t="shared" ca="1" si="21"/>
        <v>4</v>
      </c>
      <c r="T105" s="2"/>
      <c r="U105" s="2"/>
    </row>
    <row r="106" spans="2:21" x14ac:dyDescent="0.3">
      <c r="B106" s="24" t="s">
        <v>10</v>
      </c>
      <c r="C106" s="24">
        <v>40021803000147</v>
      </c>
      <c r="D106" s="5">
        <f t="shared" ca="1" si="21"/>
        <v>4</v>
      </c>
      <c r="T106" s="2"/>
      <c r="U106" s="2"/>
    </row>
    <row r="107" spans="2:21" x14ac:dyDescent="0.3">
      <c r="B107" s="24" t="s">
        <v>10</v>
      </c>
      <c r="C107" s="24">
        <v>31964961000140</v>
      </c>
      <c r="D107" s="5">
        <f t="shared" ca="1" si="21"/>
        <v>4</v>
      </c>
      <c r="T107" s="2"/>
      <c r="U107" s="2"/>
    </row>
    <row r="108" spans="2:21" x14ac:dyDescent="0.3">
      <c r="B108" s="24" t="s">
        <v>10</v>
      </c>
      <c r="C108" s="24">
        <v>822059000165</v>
      </c>
      <c r="D108" s="5">
        <f t="shared" ca="1" si="21"/>
        <v>5</v>
      </c>
      <c r="T108" s="2"/>
      <c r="U108" s="2"/>
    </row>
    <row r="109" spans="2:21" x14ac:dyDescent="0.3">
      <c r="B109" s="24" t="s">
        <v>10</v>
      </c>
      <c r="C109" s="24">
        <v>73899759000121</v>
      </c>
      <c r="D109" s="5">
        <f t="shared" ca="1" si="21"/>
        <v>5</v>
      </c>
      <c r="T109" s="2"/>
      <c r="U109" s="2"/>
    </row>
    <row r="110" spans="2:21" x14ac:dyDescent="0.3">
      <c r="B110" s="24" t="s">
        <v>10</v>
      </c>
      <c r="C110" s="24">
        <v>9005823000184</v>
      </c>
      <c r="D110" s="5">
        <f t="shared" ca="1" si="21"/>
        <v>6</v>
      </c>
      <c r="T110" s="2"/>
      <c r="U110" s="2"/>
    </row>
    <row r="111" spans="2:21" x14ac:dyDescent="0.3">
      <c r="B111" s="24" t="s">
        <v>10</v>
      </c>
      <c r="C111" s="24">
        <v>30847180000102</v>
      </c>
      <c r="D111" s="5">
        <f t="shared" ca="1" si="21"/>
        <v>4</v>
      </c>
      <c r="T111" s="2"/>
      <c r="U111" s="2"/>
    </row>
    <row r="112" spans="2:21" x14ac:dyDescent="0.3">
      <c r="B112" s="24" t="s">
        <v>10</v>
      </c>
      <c r="C112" s="24">
        <v>9004364000114</v>
      </c>
      <c r="D112" s="5">
        <f t="shared" ca="1" si="21"/>
        <v>4</v>
      </c>
      <c r="T112" s="2"/>
      <c r="U112" s="2"/>
    </row>
    <row r="113" spans="2:21" x14ac:dyDescent="0.3">
      <c r="B113" s="24" t="s">
        <v>10</v>
      </c>
      <c r="C113" s="24">
        <v>11328904000167</v>
      </c>
      <c r="D113" s="5">
        <f t="shared" ca="1" si="21"/>
        <v>5</v>
      </c>
      <c r="T113" s="2"/>
      <c r="U113" s="2"/>
    </row>
    <row r="114" spans="2:21" x14ac:dyDescent="0.3">
      <c r="B114" s="24" t="s">
        <v>10</v>
      </c>
      <c r="C114" s="24">
        <v>3920413000182</v>
      </c>
      <c r="D114" s="5">
        <f t="shared" ca="1" si="21"/>
        <v>6</v>
      </c>
      <c r="T114" s="2"/>
      <c r="U114" s="2"/>
    </row>
    <row r="115" spans="2:21" x14ac:dyDescent="0.3">
      <c r="B115" s="24" t="s">
        <v>10</v>
      </c>
      <c r="C115" s="24">
        <v>30518554000146</v>
      </c>
      <c r="D115" s="5">
        <f t="shared" ca="1" si="21"/>
        <v>6</v>
      </c>
      <c r="T115" s="2"/>
      <c r="U115" s="2"/>
    </row>
    <row r="116" spans="2:21" x14ac:dyDescent="0.3">
      <c r="B116" s="24" t="s">
        <v>10</v>
      </c>
      <c r="C116" s="24">
        <v>7882792000114</v>
      </c>
      <c r="D116" s="5">
        <f t="shared" ca="1" si="21"/>
        <v>6</v>
      </c>
      <c r="T116" s="2"/>
      <c r="U116" s="2"/>
    </row>
    <row r="117" spans="2:21" x14ac:dyDescent="0.3">
      <c r="B117" s="24" t="s">
        <v>10</v>
      </c>
      <c r="C117" s="24">
        <v>9005805000100</v>
      </c>
      <c r="D117" s="5">
        <f t="shared" ca="1" si="21"/>
        <v>5</v>
      </c>
      <c r="T117" s="2"/>
      <c r="U117" s="2"/>
    </row>
    <row r="118" spans="2:21" x14ac:dyDescent="0.3">
      <c r="B118" s="24" t="s">
        <v>10</v>
      </c>
      <c r="C118" s="24">
        <v>27565832000101</v>
      </c>
      <c r="D118" s="5">
        <f t="shared" ca="1" si="21"/>
        <v>5</v>
      </c>
      <c r="T118" s="2"/>
      <c r="U118" s="2"/>
    </row>
    <row r="119" spans="2:21" x14ac:dyDescent="0.3">
      <c r="B119" s="24" t="s">
        <v>10</v>
      </c>
      <c r="C119" s="24">
        <v>8973948000135</v>
      </c>
      <c r="D119" s="5">
        <f t="shared" ca="1" si="21"/>
        <v>6</v>
      </c>
      <c r="T119" s="2"/>
      <c r="U119" s="2"/>
    </row>
    <row r="120" spans="2:21" x14ac:dyDescent="0.3">
      <c r="B120" s="24" t="s">
        <v>10</v>
      </c>
      <c r="C120" s="24">
        <v>8973951000159</v>
      </c>
      <c r="D120" s="5">
        <f t="shared" ca="1" si="21"/>
        <v>4</v>
      </c>
      <c r="T120" s="2"/>
      <c r="U120" s="2"/>
    </row>
    <row r="121" spans="2:21" x14ac:dyDescent="0.3">
      <c r="B121" s="24" t="s">
        <v>10</v>
      </c>
      <c r="C121" s="24">
        <v>5100221000155</v>
      </c>
      <c r="D121" s="5">
        <f t="shared" ca="1" si="21"/>
        <v>6</v>
      </c>
      <c r="T121" s="2"/>
      <c r="U121" s="2"/>
    </row>
    <row r="122" spans="2:21" x14ac:dyDescent="0.3">
      <c r="B122" s="24" t="s">
        <v>10</v>
      </c>
      <c r="C122" s="24">
        <v>6349816000101</v>
      </c>
      <c r="D122" s="5">
        <f t="shared" ca="1" si="21"/>
        <v>6</v>
      </c>
      <c r="T122" s="2"/>
      <c r="U122" s="2"/>
    </row>
    <row r="123" spans="2:21" x14ac:dyDescent="0.3">
      <c r="B123" s="24" t="s">
        <v>10</v>
      </c>
      <c r="C123" s="24">
        <v>1578474000188</v>
      </c>
      <c r="D123" s="5">
        <f t="shared" ca="1" si="21"/>
        <v>4</v>
      </c>
      <c r="T123" s="2"/>
      <c r="U123" s="2"/>
    </row>
    <row r="124" spans="2:21" x14ac:dyDescent="0.3">
      <c r="B124" s="24" t="s">
        <v>10</v>
      </c>
      <c r="C124" s="24">
        <v>38110562000160</v>
      </c>
      <c r="D124" s="5">
        <f t="shared" ca="1" si="21"/>
        <v>6</v>
      </c>
      <c r="T124" s="2"/>
      <c r="U124" s="2"/>
    </row>
    <row r="125" spans="2:21" x14ac:dyDescent="0.3">
      <c r="B125" s="24" t="s">
        <v>10</v>
      </c>
      <c r="C125" s="24">
        <v>4881682000140</v>
      </c>
      <c r="D125" s="5">
        <f t="shared" ca="1" si="21"/>
        <v>6</v>
      </c>
      <c r="T125" s="2"/>
      <c r="U125" s="2"/>
    </row>
    <row r="126" spans="2:21" x14ac:dyDescent="0.3">
      <c r="B126" s="24" t="s">
        <v>10</v>
      </c>
      <c r="C126" s="24">
        <v>41727080000169</v>
      </c>
      <c r="D126" s="5">
        <f t="shared" ca="1" si="21"/>
        <v>5</v>
      </c>
      <c r="T126" s="2"/>
      <c r="U126" s="2"/>
    </row>
    <row r="127" spans="2:21" x14ac:dyDescent="0.3">
      <c r="B127" s="24" t="s">
        <v>10</v>
      </c>
      <c r="C127" s="24">
        <v>1132589000144</v>
      </c>
      <c r="D127" s="5">
        <f t="shared" ca="1" si="21"/>
        <v>4</v>
      </c>
      <c r="T127" s="2"/>
      <c r="U127" s="2"/>
    </row>
    <row r="128" spans="2:21" x14ac:dyDescent="0.3">
      <c r="B128" s="24" t="s">
        <v>10</v>
      </c>
      <c r="C128" s="24">
        <v>34606480000150</v>
      </c>
      <c r="D128" s="5">
        <f t="shared" ca="1" si="21"/>
        <v>4</v>
      </c>
      <c r="T128" s="2"/>
      <c r="U128" s="2"/>
    </row>
    <row r="129" spans="2:21" x14ac:dyDescent="0.3">
      <c r="B129" s="24" t="s">
        <v>10</v>
      </c>
      <c r="C129" s="24">
        <v>17817528000150</v>
      </c>
      <c r="D129" s="5">
        <f t="shared" ca="1" si="21"/>
        <v>6</v>
      </c>
      <c r="T129" s="2"/>
      <c r="U129" s="2"/>
    </row>
    <row r="130" spans="2:21" x14ac:dyDescent="0.3">
      <c r="B130" s="24" t="s">
        <v>10</v>
      </c>
      <c r="C130" s="24">
        <v>2838578000147</v>
      </c>
      <c r="D130" s="5">
        <f t="shared" ca="1" si="21"/>
        <v>5</v>
      </c>
      <c r="T130" s="2"/>
      <c r="U130" s="2"/>
    </row>
    <row r="131" spans="2:21" x14ac:dyDescent="0.3">
      <c r="B131" s="24" t="s">
        <v>10</v>
      </c>
      <c r="C131" s="24">
        <v>4881687000172</v>
      </c>
      <c r="D131" s="5">
        <f t="shared" ca="1" si="21"/>
        <v>6</v>
      </c>
      <c r="T131" s="2"/>
      <c r="U131" s="2"/>
    </row>
    <row r="132" spans="2:21" x14ac:dyDescent="0.3">
      <c r="B132" s="24" t="s">
        <v>10</v>
      </c>
      <c r="C132" s="24">
        <v>4881676000192</v>
      </c>
      <c r="D132" s="5">
        <f t="shared" ca="1" si="21"/>
        <v>5</v>
      </c>
      <c r="T132" s="2"/>
      <c r="U132" s="2"/>
    </row>
    <row r="133" spans="2:21" x14ac:dyDescent="0.3">
      <c r="B133" s="24" t="s">
        <v>10</v>
      </c>
      <c r="C133" s="24">
        <v>40911324000104</v>
      </c>
      <c r="D133" s="5">
        <f t="shared" ca="1" si="21"/>
        <v>4</v>
      </c>
      <c r="T133" s="2"/>
      <c r="U133" s="2"/>
    </row>
    <row r="134" spans="2:21" x14ac:dyDescent="0.3">
      <c r="B134" s="24" t="s">
        <v>10</v>
      </c>
      <c r="C134" s="24">
        <v>40910469000182</v>
      </c>
      <c r="D134" s="5">
        <f t="shared" ca="1" si="21"/>
        <v>5</v>
      </c>
      <c r="T134" s="2"/>
      <c r="U134" s="2"/>
    </row>
    <row r="135" spans="2:21" x14ac:dyDescent="0.3">
      <c r="B135" s="24" t="s">
        <v>17</v>
      </c>
      <c r="C135" s="24">
        <v>24668933000110</v>
      </c>
      <c r="D135" s="5">
        <f t="shared" ca="1" si="21"/>
        <v>10</v>
      </c>
      <c r="T135" s="2"/>
      <c r="U135" s="2"/>
    </row>
    <row r="136" spans="2:21" x14ac:dyDescent="0.3">
      <c r="B136" s="24" t="s">
        <v>17</v>
      </c>
      <c r="C136" s="24">
        <v>28418221000101</v>
      </c>
      <c r="D136" s="5">
        <f t="shared" ca="1" si="21"/>
        <v>8</v>
      </c>
      <c r="T136" s="2"/>
      <c r="U136" s="2"/>
    </row>
    <row r="137" spans="2:21" x14ac:dyDescent="0.3">
      <c r="B137" s="24" t="s">
        <v>17</v>
      </c>
      <c r="C137" s="24">
        <v>2998754000108</v>
      </c>
      <c r="D137" s="5">
        <f t="shared" ca="1" si="21"/>
        <v>8</v>
      </c>
      <c r="T137" s="2"/>
      <c r="U137" s="2"/>
    </row>
    <row r="138" spans="2:21" x14ac:dyDescent="0.3">
      <c r="B138" s="24" t="s">
        <v>17</v>
      </c>
      <c r="C138" s="24">
        <v>19791629000125</v>
      </c>
      <c r="D138" s="5">
        <f t="shared" ca="1" si="21"/>
        <v>8</v>
      </c>
      <c r="T138" s="2"/>
      <c r="U138" s="2"/>
    </row>
    <row r="139" spans="2:21" x14ac:dyDescent="0.3">
      <c r="B139" s="24" t="s">
        <v>17</v>
      </c>
      <c r="C139" s="24">
        <v>26550135000114</v>
      </c>
      <c r="D139" s="5">
        <f t="shared" ca="1" si="21"/>
        <v>12</v>
      </c>
      <c r="T139" s="2"/>
      <c r="U139" s="2"/>
    </row>
    <row r="140" spans="2:21" x14ac:dyDescent="0.3">
      <c r="B140" s="24" t="s">
        <v>17</v>
      </c>
      <c r="C140" s="24">
        <v>22080561000180</v>
      </c>
      <c r="D140" s="5">
        <f t="shared" ca="1" si="21"/>
        <v>9</v>
      </c>
      <c r="T140" s="2"/>
      <c r="U140" s="2"/>
    </row>
    <row r="141" spans="2:21" x14ac:dyDescent="0.3">
      <c r="B141" s="24" t="s">
        <v>17</v>
      </c>
      <c r="C141" s="24">
        <v>17397127000199</v>
      </c>
      <c r="D141" s="5">
        <f t="shared" ca="1" si="21"/>
        <v>9</v>
      </c>
      <c r="T141" s="2"/>
      <c r="U141" s="2"/>
    </row>
    <row r="142" spans="2:21" x14ac:dyDescent="0.3">
      <c r="B142" s="24" t="s">
        <v>17</v>
      </c>
      <c r="C142" s="24">
        <v>13998573000106</v>
      </c>
      <c r="D142" s="5">
        <f t="shared" ca="1" si="21"/>
        <v>8</v>
      </c>
      <c r="T142" s="2"/>
      <c r="U142" s="2"/>
    </row>
    <row r="143" spans="2:21" x14ac:dyDescent="0.3">
      <c r="B143" s="24" t="s">
        <v>17</v>
      </c>
      <c r="C143" s="24">
        <v>26773252000147</v>
      </c>
      <c r="D143" s="5">
        <f t="shared" ca="1" si="21"/>
        <v>10</v>
      </c>
      <c r="T143" s="2"/>
      <c r="U143" s="2"/>
    </row>
    <row r="144" spans="2:21" x14ac:dyDescent="0.3">
      <c r="B144" s="24" t="s">
        <v>17</v>
      </c>
      <c r="C144" s="24">
        <v>23361262000187</v>
      </c>
      <c r="D144" s="5">
        <f t="shared" ca="1" si="21"/>
        <v>8</v>
      </c>
      <c r="T144" s="2"/>
      <c r="U144" s="2"/>
    </row>
    <row r="145" spans="2:21" x14ac:dyDescent="0.3">
      <c r="B145" s="24" t="s">
        <v>17</v>
      </c>
      <c r="C145" s="24">
        <v>44315944000123</v>
      </c>
      <c r="D145" s="5">
        <f t="shared" ca="1" si="21"/>
        <v>11</v>
      </c>
      <c r="T145" s="2"/>
      <c r="U145" s="2"/>
    </row>
    <row r="146" spans="2:21" x14ac:dyDescent="0.3">
      <c r="B146" s="24" t="s">
        <v>17</v>
      </c>
      <c r="C146" s="24">
        <v>26768675000179</v>
      </c>
      <c r="D146" s="5">
        <f t="shared" ref="D146:D209" ca="1" si="22">RANDBETWEEN((VLOOKUP(B146,$F$31:$G$39,2,0))*0.8,(VLOOKUP(B146,$F$31:$G$39,2,0))*1.2)</f>
        <v>10</v>
      </c>
      <c r="T146" s="2"/>
      <c r="U146" s="2"/>
    </row>
    <row r="147" spans="2:21" x14ac:dyDescent="0.3">
      <c r="B147" s="24" t="s">
        <v>17</v>
      </c>
      <c r="C147" s="24">
        <v>43617130000180</v>
      </c>
      <c r="D147" s="5">
        <f t="shared" ca="1" si="22"/>
        <v>10</v>
      </c>
      <c r="T147" s="2"/>
      <c r="U147" s="2"/>
    </row>
    <row r="148" spans="2:21" x14ac:dyDescent="0.3">
      <c r="B148" s="24" t="s">
        <v>17</v>
      </c>
      <c r="C148" s="24">
        <v>26142798000108</v>
      </c>
      <c r="D148" s="5">
        <f t="shared" ca="1" si="22"/>
        <v>9</v>
      </c>
      <c r="T148" s="2"/>
      <c r="U148" s="2"/>
    </row>
    <row r="149" spans="2:21" x14ac:dyDescent="0.3">
      <c r="B149" s="24" t="s">
        <v>17</v>
      </c>
      <c r="C149" s="24">
        <v>37242985000171</v>
      </c>
      <c r="D149" s="5">
        <f t="shared" ca="1" si="22"/>
        <v>11</v>
      </c>
      <c r="T149" s="2"/>
      <c r="U149" s="2"/>
    </row>
    <row r="150" spans="2:21" x14ac:dyDescent="0.3">
      <c r="B150" s="24" t="s">
        <v>17</v>
      </c>
      <c r="C150" s="24">
        <v>26794300000183</v>
      </c>
      <c r="D150" s="5">
        <f t="shared" ca="1" si="22"/>
        <v>12</v>
      </c>
      <c r="T150" s="2"/>
      <c r="U150" s="2"/>
    </row>
    <row r="151" spans="2:21" x14ac:dyDescent="0.3">
      <c r="B151" s="24" t="s">
        <v>17</v>
      </c>
      <c r="C151" s="24">
        <v>27168435000104</v>
      </c>
      <c r="D151" s="5">
        <f t="shared" ca="1" si="22"/>
        <v>9</v>
      </c>
      <c r="T151" s="2"/>
      <c r="U151" s="2"/>
    </row>
    <row r="152" spans="2:21" x14ac:dyDescent="0.3">
      <c r="B152" s="24" t="s">
        <v>17</v>
      </c>
      <c r="C152" s="24">
        <v>26217266000184</v>
      </c>
      <c r="D152" s="5">
        <f t="shared" ca="1" si="22"/>
        <v>9</v>
      </c>
      <c r="T152" s="2"/>
      <c r="U152" s="2"/>
    </row>
    <row r="153" spans="2:21" x14ac:dyDescent="0.3">
      <c r="B153" s="24" t="s">
        <v>17</v>
      </c>
      <c r="C153" s="24">
        <v>28015616000155</v>
      </c>
      <c r="D153" s="5">
        <f t="shared" ca="1" si="22"/>
        <v>8</v>
      </c>
      <c r="T153" s="2"/>
      <c r="U153" s="2"/>
    </row>
    <row r="154" spans="2:21" x14ac:dyDescent="0.3">
      <c r="B154" s="24" t="s">
        <v>17</v>
      </c>
      <c r="C154" s="24">
        <v>26153142000182</v>
      </c>
      <c r="D154" s="5">
        <f t="shared" ca="1" si="22"/>
        <v>11</v>
      </c>
      <c r="T154" s="2"/>
      <c r="U154" s="2"/>
    </row>
    <row r="155" spans="2:21" x14ac:dyDescent="0.3">
      <c r="B155" s="24" t="s">
        <v>17</v>
      </c>
      <c r="C155" s="24">
        <v>41727038000148</v>
      </c>
      <c r="D155" s="5">
        <f t="shared" ca="1" si="22"/>
        <v>12</v>
      </c>
      <c r="T155" s="2"/>
      <c r="U155" s="2"/>
    </row>
    <row r="156" spans="2:21" x14ac:dyDescent="0.3">
      <c r="B156" s="24" t="s">
        <v>17</v>
      </c>
      <c r="C156" s="24">
        <v>26142839000158</v>
      </c>
      <c r="D156" s="5">
        <f t="shared" ca="1" si="22"/>
        <v>11</v>
      </c>
      <c r="T156" s="2"/>
      <c r="U156" s="2"/>
    </row>
    <row r="157" spans="2:21" x14ac:dyDescent="0.3">
      <c r="B157" s="24" t="s">
        <v>17</v>
      </c>
      <c r="C157" s="24">
        <v>27565828000143</v>
      </c>
      <c r="D157" s="5">
        <f t="shared" ca="1" si="22"/>
        <v>11</v>
      </c>
      <c r="T157" s="2"/>
      <c r="U157" s="2"/>
    </row>
    <row r="158" spans="2:21" x14ac:dyDescent="0.3">
      <c r="B158" s="24" t="s">
        <v>17</v>
      </c>
      <c r="C158" s="24">
        <v>14399766000103</v>
      </c>
      <c r="D158" s="5">
        <f t="shared" ca="1" si="22"/>
        <v>11</v>
      </c>
      <c r="T158" s="2"/>
      <c r="U158" s="2"/>
    </row>
    <row r="159" spans="2:21" x14ac:dyDescent="0.3">
      <c r="B159" s="24" t="s">
        <v>17</v>
      </c>
      <c r="C159" s="24">
        <v>30530796000155</v>
      </c>
      <c r="D159" s="5">
        <f t="shared" ca="1" si="22"/>
        <v>11</v>
      </c>
      <c r="T159" s="2"/>
      <c r="U159" s="2"/>
    </row>
    <row r="160" spans="2:21" x14ac:dyDescent="0.3">
      <c r="B160" s="24" t="s">
        <v>17</v>
      </c>
      <c r="C160" s="24">
        <v>34502893000195</v>
      </c>
      <c r="D160" s="5">
        <f t="shared" ca="1" si="22"/>
        <v>11</v>
      </c>
      <c r="T160" s="2"/>
      <c r="U160" s="2"/>
    </row>
    <row r="161" spans="2:21" x14ac:dyDescent="0.3">
      <c r="B161" s="24" t="s">
        <v>17</v>
      </c>
      <c r="C161" s="24">
        <v>27590977000162</v>
      </c>
      <c r="D161" s="5">
        <f t="shared" ca="1" si="22"/>
        <v>12</v>
      </c>
      <c r="T161" s="2"/>
      <c r="U161" s="2"/>
    </row>
    <row r="162" spans="2:21" x14ac:dyDescent="0.3">
      <c r="B162" s="24" t="s">
        <v>17</v>
      </c>
      <c r="C162" s="24">
        <v>30606413000185</v>
      </c>
      <c r="D162" s="5">
        <f t="shared" ca="1" si="22"/>
        <v>8</v>
      </c>
      <c r="T162" s="2"/>
      <c r="U162" s="2"/>
    </row>
    <row r="163" spans="2:21" x14ac:dyDescent="0.3">
      <c r="B163" s="24" t="s">
        <v>17</v>
      </c>
      <c r="C163" s="24">
        <v>15398622000197</v>
      </c>
      <c r="D163" s="5">
        <f t="shared" ca="1" si="22"/>
        <v>10</v>
      </c>
      <c r="T163" s="2"/>
      <c r="U163" s="2"/>
    </row>
    <row r="164" spans="2:21" x14ac:dyDescent="0.3">
      <c r="B164" s="24" t="s">
        <v>17</v>
      </c>
      <c r="C164" s="24">
        <v>28408034000139</v>
      </c>
      <c r="D164" s="5">
        <f t="shared" ca="1" si="22"/>
        <v>11</v>
      </c>
      <c r="T164" s="2"/>
      <c r="U164" s="2"/>
    </row>
    <row r="165" spans="2:21" x14ac:dyDescent="0.3">
      <c r="B165" s="24" t="s">
        <v>17</v>
      </c>
      <c r="C165" s="24">
        <v>26768676000113</v>
      </c>
      <c r="D165" s="5">
        <f t="shared" ca="1" si="22"/>
        <v>9</v>
      </c>
      <c r="T165" s="2"/>
      <c r="U165" s="2"/>
    </row>
    <row r="166" spans="2:21" x14ac:dyDescent="0.3">
      <c r="B166" s="24" t="s">
        <v>17</v>
      </c>
      <c r="C166" s="24">
        <v>13848555000130</v>
      </c>
      <c r="D166" s="5">
        <f t="shared" ca="1" si="22"/>
        <v>11</v>
      </c>
      <c r="T166" s="2"/>
      <c r="U166" s="2"/>
    </row>
    <row r="167" spans="2:21" x14ac:dyDescent="0.3">
      <c r="B167" s="24" t="s">
        <v>17</v>
      </c>
      <c r="C167" s="24">
        <v>37715344000197</v>
      </c>
      <c r="D167" s="5">
        <f t="shared" ca="1" si="22"/>
        <v>9</v>
      </c>
      <c r="T167" s="2"/>
      <c r="U167" s="2"/>
    </row>
    <row r="168" spans="2:21" x14ac:dyDescent="0.3">
      <c r="B168" s="24" t="s">
        <v>17</v>
      </c>
      <c r="C168" s="24">
        <v>37242677000146</v>
      </c>
      <c r="D168" s="5">
        <f t="shared" ca="1" si="22"/>
        <v>11</v>
      </c>
      <c r="T168" s="2"/>
      <c r="U168" s="2"/>
    </row>
    <row r="169" spans="2:21" x14ac:dyDescent="0.3">
      <c r="B169" s="24" t="s">
        <v>17</v>
      </c>
      <c r="C169" s="24">
        <v>31963315000168</v>
      </c>
      <c r="D169" s="5">
        <f t="shared" ca="1" si="22"/>
        <v>9</v>
      </c>
      <c r="T169" s="2"/>
      <c r="U169" s="2"/>
    </row>
    <row r="170" spans="2:21" x14ac:dyDescent="0.3">
      <c r="B170" s="24" t="s">
        <v>17</v>
      </c>
      <c r="C170" s="24">
        <v>17093074000112</v>
      </c>
      <c r="D170" s="5">
        <f t="shared" ca="1" si="22"/>
        <v>9</v>
      </c>
      <c r="T170" s="2"/>
      <c r="U170" s="2"/>
    </row>
    <row r="171" spans="2:21" x14ac:dyDescent="0.3">
      <c r="B171" s="24" t="s">
        <v>17</v>
      </c>
      <c r="C171" s="24">
        <v>26794303000117</v>
      </c>
      <c r="D171" s="5">
        <f t="shared" ca="1" si="22"/>
        <v>10</v>
      </c>
      <c r="T171" s="2"/>
      <c r="U171" s="2"/>
    </row>
    <row r="172" spans="2:21" x14ac:dyDescent="0.3">
      <c r="B172" s="24" t="s">
        <v>17</v>
      </c>
      <c r="C172" s="24">
        <v>7098323000109</v>
      </c>
      <c r="D172" s="5">
        <f t="shared" ca="1" si="22"/>
        <v>8</v>
      </c>
      <c r="T172" s="2"/>
      <c r="U172" s="2"/>
    </row>
    <row r="173" spans="2:21" x14ac:dyDescent="0.3">
      <c r="B173" s="24" t="s">
        <v>17</v>
      </c>
      <c r="C173" s="24">
        <v>41713501000100</v>
      </c>
      <c r="D173" s="5">
        <f t="shared" ca="1" si="22"/>
        <v>12</v>
      </c>
    </row>
    <row r="174" spans="2:21" x14ac:dyDescent="0.3">
      <c r="B174" s="24" t="s">
        <v>17</v>
      </c>
      <c r="C174" s="24">
        <v>38134760000164</v>
      </c>
      <c r="D174" s="5">
        <f t="shared" ca="1" si="22"/>
        <v>12</v>
      </c>
    </row>
    <row r="175" spans="2:21" x14ac:dyDescent="0.3">
      <c r="B175" s="24" t="s">
        <v>17</v>
      </c>
      <c r="C175" s="24">
        <v>18249225000141</v>
      </c>
      <c r="D175" s="5">
        <f t="shared" ca="1" si="22"/>
        <v>8</v>
      </c>
    </row>
    <row r="176" spans="2:21" x14ac:dyDescent="0.3">
      <c r="B176" s="24" t="s">
        <v>17</v>
      </c>
      <c r="C176" s="24">
        <v>18454209000190</v>
      </c>
      <c r="D176" s="5">
        <f t="shared" ca="1" si="22"/>
        <v>10</v>
      </c>
    </row>
    <row r="177" spans="2:4" x14ac:dyDescent="0.3">
      <c r="B177" s="24" t="s">
        <v>17</v>
      </c>
      <c r="C177" s="24">
        <v>36247487000159</v>
      </c>
      <c r="D177" s="5">
        <f t="shared" ca="1" si="22"/>
        <v>8</v>
      </c>
    </row>
    <row r="178" spans="2:4" x14ac:dyDescent="0.3">
      <c r="B178" s="24" t="s">
        <v>17</v>
      </c>
      <c r="C178" s="24">
        <v>26153136000125</v>
      </c>
      <c r="D178" s="5">
        <f t="shared" ca="1" si="22"/>
        <v>11</v>
      </c>
    </row>
    <row r="179" spans="2:4" x14ac:dyDescent="0.3">
      <c r="B179" s="24" t="s">
        <v>17</v>
      </c>
      <c r="C179" s="24">
        <v>28021556000183</v>
      </c>
      <c r="D179" s="5">
        <f t="shared" ca="1" si="22"/>
        <v>9</v>
      </c>
    </row>
    <row r="180" spans="2:4" x14ac:dyDescent="0.3">
      <c r="B180" s="24" t="s">
        <v>17</v>
      </c>
      <c r="C180" s="24">
        <v>34489185000161</v>
      </c>
      <c r="D180" s="5">
        <f t="shared" ca="1" si="22"/>
        <v>10</v>
      </c>
    </row>
    <row r="181" spans="2:4" x14ac:dyDescent="0.3">
      <c r="B181" s="24" t="s">
        <v>17</v>
      </c>
      <c r="C181" s="24">
        <v>30606429000198</v>
      </c>
      <c r="D181" s="5">
        <f t="shared" ca="1" si="22"/>
        <v>11</v>
      </c>
    </row>
    <row r="182" spans="2:4" x14ac:dyDescent="0.3">
      <c r="B182" s="24" t="s">
        <v>17</v>
      </c>
      <c r="C182" s="24">
        <v>33618507000162</v>
      </c>
      <c r="D182" s="5">
        <f t="shared" ca="1" si="22"/>
        <v>9</v>
      </c>
    </row>
    <row r="183" spans="2:4" x14ac:dyDescent="0.3">
      <c r="B183" s="24" t="s">
        <v>17</v>
      </c>
      <c r="C183" s="24">
        <v>35690570000135</v>
      </c>
      <c r="D183" s="5">
        <f t="shared" ca="1" si="22"/>
        <v>10</v>
      </c>
    </row>
    <row r="184" spans="2:4" x14ac:dyDescent="0.3">
      <c r="B184" s="24" t="s">
        <v>17</v>
      </c>
      <c r="C184" s="24">
        <v>23425547000134</v>
      </c>
      <c r="D184" s="5">
        <f t="shared" ca="1" si="22"/>
        <v>8</v>
      </c>
    </row>
    <row r="185" spans="2:4" x14ac:dyDescent="0.3">
      <c r="B185" s="24" t="s">
        <v>17</v>
      </c>
      <c r="C185" s="24">
        <v>3691061000130</v>
      </c>
      <c r="D185" s="5">
        <f t="shared" ca="1" si="22"/>
        <v>10</v>
      </c>
    </row>
    <row r="186" spans="2:4" x14ac:dyDescent="0.3">
      <c r="B186" s="24" t="s">
        <v>17</v>
      </c>
      <c r="C186" s="24">
        <v>34489011000107</v>
      </c>
      <c r="D186" s="5">
        <f t="shared" ca="1" si="22"/>
        <v>10</v>
      </c>
    </row>
    <row r="187" spans="2:4" x14ac:dyDescent="0.3">
      <c r="B187" s="24" t="s">
        <v>17</v>
      </c>
      <c r="C187" s="24">
        <v>30069281000108</v>
      </c>
      <c r="D187" s="5">
        <f t="shared" ca="1" si="22"/>
        <v>10</v>
      </c>
    </row>
    <row r="188" spans="2:4" x14ac:dyDescent="0.3">
      <c r="B188" s="24" t="s">
        <v>17</v>
      </c>
      <c r="C188" s="24">
        <v>982697000143</v>
      </c>
      <c r="D188" s="5">
        <f t="shared" ca="1" si="22"/>
        <v>9</v>
      </c>
    </row>
    <row r="189" spans="2:4" x14ac:dyDescent="0.3">
      <c r="B189" s="24" t="s">
        <v>17</v>
      </c>
      <c r="C189" s="24">
        <v>30652400000142</v>
      </c>
      <c r="D189" s="5">
        <f t="shared" ca="1" si="22"/>
        <v>9</v>
      </c>
    </row>
    <row r="190" spans="2:4" x14ac:dyDescent="0.3">
      <c r="B190" s="24" t="s">
        <v>17</v>
      </c>
      <c r="C190" s="24">
        <v>33824397000195</v>
      </c>
      <c r="D190" s="5">
        <f t="shared" ca="1" si="22"/>
        <v>10</v>
      </c>
    </row>
    <row r="191" spans="2:4" x14ac:dyDescent="0.3">
      <c r="B191" s="24" t="s">
        <v>17</v>
      </c>
      <c r="C191" s="24">
        <v>34611150000153</v>
      </c>
      <c r="D191" s="5">
        <f t="shared" ca="1" si="22"/>
        <v>11</v>
      </c>
    </row>
    <row r="192" spans="2:4" x14ac:dyDescent="0.3">
      <c r="B192" s="24" t="s">
        <v>17</v>
      </c>
      <c r="C192" s="24">
        <v>23406045000166</v>
      </c>
      <c r="D192" s="5">
        <f t="shared" ca="1" si="22"/>
        <v>10</v>
      </c>
    </row>
    <row r="193" spans="2:4" x14ac:dyDescent="0.3">
      <c r="B193" s="24" t="s">
        <v>17</v>
      </c>
      <c r="C193" s="24">
        <v>37243004000100</v>
      </c>
      <c r="D193" s="5">
        <f t="shared" ca="1" si="22"/>
        <v>9</v>
      </c>
    </row>
    <row r="194" spans="2:4" x14ac:dyDescent="0.3">
      <c r="B194" s="24" t="s">
        <v>17</v>
      </c>
      <c r="C194" s="24">
        <v>35690473000142</v>
      </c>
      <c r="D194" s="5">
        <f t="shared" ca="1" si="22"/>
        <v>11</v>
      </c>
    </row>
    <row r="195" spans="2:4" x14ac:dyDescent="0.3">
      <c r="B195" s="24" t="s">
        <v>17</v>
      </c>
      <c r="C195" s="24">
        <v>26614279000197</v>
      </c>
      <c r="D195" s="5">
        <f t="shared" ca="1" si="22"/>
        <v>12</v>
      </c>
    </row>
    <row r="196" spans="2:4" x14ac:dyDescent="0.3">
      <c r="B196" s="24" t="s">
        <v>17</v>
      </c>
      <c r="C196" s="24">
        <v>9079442000140</v>
      </c>
      <c r="D196" s="5">
        <f t="shared" ca="1" si="22"/>
        <v>11</v>
      </c>
    </row>
    <row r="197" spans="2:4" x14ac:dyDescent="0.3">
      <c r="B197" s="24" t="s">
        <v>17</v>
      </c>
      <c r="C197" s="24">
        <v>33618176000160</v>
      </c>
      <c r="D197" s="5">
        <f t="shared" ca="1" si="22"/>
        <v>8</v>
      </c>
    </row>
    <row r="198" spans="2:4" x14ac:dyDescent="0.3">
      <c r="B198" s="24" t="s">
        <v>17</v>
      </c>
      <c r="C198" s="24">
        <v>14292147000107</v>
      </c>
      <c r="D198" s="5">
        <f t="shared" ca="1" si="22"/>
        <v>12</v>
      </c>
    </row>
    <row r="199" spans="2:4" x14ac:dyDescent="0.3">
      <c r="B199" s="24" t="s">
        <v>17</v>
      </c>
      <c r="C199" s="24">
        <v>24642981000139</v>
      </c>
      <c r="D199" s="5">
        <f t="shared" ca="1" si="22"/>
        <v>10</v>
      </c>
    </row>
    <row r="200" spans="2:4" x14ac:dyDescent="0.3">
      <c r="B200" s="24" t="s">
        <v>17</v>
      </c>
      <c r="C200" s="24">
        <v>38230167000111</v>
      </c>
      <c r="D200" s="5">
        <f t="shared" ca="1" si="22"/>
        <v>10</v>
      </c>
    </row>
    <row r="201" spans="2:4" x14ac:dyDescent="0.3">
      <c r="B201" s="24" t="s">
        <v>17</v>
      </c>
      <c r="C201" s="24">
        <v>30479769000103</v>
      </c>
      <c r="D201" s="5">
        <f t="shared" ca="1" si="22"/>
        <v>11</v>
      </c>
    </row>
    <row r="202" spans="2:4" x14ac:dyDescent="0.3">
      <c r="B202" s="24" t="s">
        <v>17</v>
      </c>
      <c r="C202" s="24">
        <v>37174017000175</v>
      </c>
      <c r="D202" s="5">
        <f t="shared" ca="1" si="22"/>
        <v>10</v>
      </c>
    </row>
    <row r="203" spans="2:4" x14ac:dyDescent="0.3">
      <c r="B203" s="24" t="s">
        <v>17</v>
      </c>
      <c r="C203" s="24">
        <v>28396493000140</v>
      </c>
      <c r="D203" s="5">
        <f t="shared" ca="1" si="22"/>
        <v>9</v>
      </c>
    </row>
    <row r="204" spans="2:4" x14ac:dyDescent="0.3">
      <c r="B204" s="24" t="s">
        <v>17</v>
      </c>
      <c r="C204" s="24">
        <v>28015632000148</v>
      </c>
      <c r="D204" s="5">
        <f t="shared" ca="1" si="22"/>
        <v>12</v>
      </c>
    </row>
    <row r="205" spans="2:4" x14ac:dyDescent="0.3">
      <c r="B205" s="24" t="s">
        <v>17</v>
      </c>
      <c r="C205" s="24">
        <v>31981990000110</v>
      </c>
      <c r="D205" s="5">
        <f t="shared" ca="1" si="22"/>
        <v>11</v>
      </c>
    </row>
    <row r="206" spans="2:4" x14ac:dyDescent="0.3">
      <c r="B206" s="24" t="s">
        <v>17</v>
      </c>
      <c r="C206" s="24">
        <v>22080559000101</v>
      </c>
      <c r="D206" s="5">
        <f t="shared" ca="1" si="22"/>
        <v>12</v>
      </c>
    </row>
    <row r="207" spans="2:4" x14ac:dyDescent="0.3">
      <c r="B207" s="24" t="s">
        <v>17</v>
      </c>
      <c r="C207" s="24">
        <v>35690456000105</v>
      </c>
      <c r="D207" s="5">
        <f t="shared" ca="1" si="22"/>
        <v>11</v>
      </c>
    </row>
    <row r="208" spans="2:4" x14ac:dyDescent="0.3">
      <c r="B208" s="24" t="s">
        <v>17</v>
      </c>
      <c r="C208" s="24">
        <v>34489100000145</v>
      </c>
      <c r="D208" s="5">
        <f t="shared" ca="1" si="22"/>
        <v>12</v>
      </c>
    </row>
    <row r="209" spans="2:4" x14ac:dyDescent="0.3">
      <c r="B209" s="24" t="s">
        <v>17</v>
      </c>
      <c r="C209" s="24">
        <v>28025432000176</v>
      </c>
      <c r="D209" s="5">
        <f t="shared" ca="1" si="22"/>
        <v>8</v>
      </c>
    </row>
    <row r="210" spans="2:4" x14ac:dyDescent="0.3">
      <c r="B210" s="24" t="s">
        <v>17</v>
      </c>
      <c r="C210" s="24">
        <v>34616654000166</v>
      </c>
      <c r="D210" s="5">
        <f t="shared" ref="D210:D273" ca="1" si="23">RANDBETWEEN((VLOOKUP(B210,$F$31:$G$39,2,0))*0.8,(VLOOKUP(B210,$F$31:$G$39,2,0))*1.2)</f>
        <v>12</v>
      </c>
    </row>
    <row r="211" spans="2:4" x14ac:dyDescent="0.3">
      <c r="B211" s="24" t="s">
        <v>17</v>
      </c>
      <c r="C211" s="24">
        <v>33617824000164</v>
      </c>
      <c r="D211" s="5">
        <f t="shared" ca="1" si="23"/>
        <v>11</v>
      </c>
    </row>
    <row r="212" spans="2:4" x14ac:dyDescent="0.3">
      <c r="B212" s="24" t="s">
        <v>17</v>
      </c>
      <c r="C212" s="24">
        <v>29967634000108</v>
      </c>
      <c r="D212" s="5">
        <f t="shared" ca="1" si="23"/>
        <v>8</v>
      </c>
    </row>
    <row r="213" spans="2:4" x14ac:dyDescent="0.3">
      <c r="B213" s="24" t="s">
        <v>17</v>
      </c>
      <c r="C213" s="24">
        <v>28025412000103</v>
      </c>
      <c r="D213" s="5">
        <f t="shared" ca="1" si="23"/>
        <v>8</v>
      </c>
    </row>
    <row r="214" spans="2:4" x14ac:dyDescent="0.3">
      <c r="B214" s="24" t="s">
        <v>17</v>
      </c>
      <c r="C214" s="24">
        <v>34489139000162</v>
      </c>
      <c r="D214" s="5">
        <f t="shared" ca="1" si="23"/>
        <v>11</v>
      </c>
    </row>
    <row r="215" spans="2:4" x14ac:dyDescent="0.3">
      <c r="B215" s="24" t="s">
        <v>17</v>
      </c>
      <c r="C215" s="24">
        <v>40054349000120</v>
      </c>
      <c r="D215" s="5">
        <f t="shared" ca="1" si="23"/>
        <v>8</v>
      </c>
    </row>
    <row r="216" spans="2:4" x14ac:dyDescent="0.3">
      <c r="B216" s="24" t="s">
        <v>17</v>
      </c>
      <c r="C216" s="24">
        <v>24126043000186</v>
      </c>
      <c r="D216" s="5">
        <f t="shared" ca="1" si="23"/>
        <v>12</v>
      </c>
    </row>
    <row r="217" spans="2:4" x14ac:dyDescent="0.3">
      <c r="B217" s="24" t="s">
        <v>17</v>
      </c>
      <c r="C217" s="24">
        <v>38110690000104</v>
      </c>
      <c r="D217" s="5">
        <f t="shared" ca="1" si="23"/>
        <v>12</v>
      </c>
    </row>
    <row r="218" spans="2:4" x14ac:dyDescent="0.3">
      <c r="B218" s="24" t="s">
        <v>17</v>
      </c>
      <c r="C218" s="24">
        <v>30618262000185</v>
      </c>
      <c r="D218" s="5">
        <f t="shared" ca="1" si="23"/>
        <v>10</v>
      </c>
    </row>
    <row r="219" spans="2:4" x14ac:dyDescent="0.3">
      <c r="B219" s="24" t="s">
        <v>17</v>
      </c>
      <c r="C219" s="24">
        <v>18454203000113</v>
      </c>
      <c r="D219" s="5">
        <f t="shared" ca="1" si="23"/>
        <v>12</v>
      </c>
    </row>
    <row r="220" spans="2:4" x14ac:dyDescent="0.3">
      <c r="B220" s="24" t="s">
        <v>17</v>
      </c>
      <c r="C220" s="24">
        <v>41737179000141</v>
      </c>
      <c r="D220" s="5">
        <f t="shared" ca="1" si="23"/>
        <v>10</v>
      </c>
    </row>
    <row r="221" spans="2:4" x14ac:dyDescent="0.3">
      <c r="B221" s="24" t="s">
        <v>17</v>
      </c>
      <c r="C221" s="24">
        <v>33824994000110</v>
      </c>
      <c r="D221" s="5">
        <f t="shared" ca="1" si="23"/>
        <v>9</v>
      </c>
    </row>
    <row r="222" spans="2:4" x14ac:dyDescent="0.3">
      <c r="B222" s="24" t="s">
        <v>17</v>
      </c>
      <c r="C222" s="24">
        <v>33570837000125</v>
      </c>
      <c r="D222" s="5">
        <f t="shared" ca="1" si="23"/>
        <v>9</v>
      </c>
    </row>
    <row r="223" spans="2:4" x14ac:dyDescent="0.3">
      <c r="B223" s="24" t="s">
        <v>17</v>
      </c>
      <c r="C223" s="24">
        <v>37173926000199</v>
      </c>
      <c r="D223" s="5">
        <f t="shared" ca="1" si="23"/>
        <v>10</v>
      </c>
    </row>
    <row r="224" spans="2:4" x14ac:dyDescent="0.3">
      <c r="B224" s="24" t="s">
        <v>17</v>
      </c>
      <c r="C224" s="24">
        <v>30618285000190</v>
      </c>
      <c r="D224" s="5">
        <f t="shared" ca="1" si="23"/>
        <v>8</v>
      </c>
    </row>
    <row r="225" spans="2:4" x14ac:dyDescent="0.3">
      <c r="B225" s="24" t="s">
        <v>17</v>
      </c>
      <c r="C225" s="24">
        <v>27146341000126</v>
      </c>
      <c r="D225" s="5">
        <f t="shared" ca="1" si="23"/>
        <v>11</v>
      </c>
    </row>
    <row r="226" spans="2:4" x14ac:dyDescent="0.3">
      <c r="B226" s="24" t="s">
        <v>17</v>
      </c>
      <c r="C226" s="24">
        <v>34489236000155</v>
      </c>
      <c r="D226" s="5">
        <f t="shared" ca="1" si="23"/>
        <v>10</v>
      </c>
    </row>
    <row r="227" spans="2:4" x14ac:dyDescent="0.3">
      <c r="B227" s="24" t="s">
        <v>17</v>
      </c>
      <c r="C227" s="24">
        <v>30629268000158</v>
      </c>
      <c r="D227" s="5">
        <f t="shared" ca="1" si="23"/>
        <v>12</v>
      </c>
    </row>
    <row r="228" spans="2:4" x14ac:dyDescent="0.3">
      <c r="B228" s="24" t="s">
        <v>17</v>
      </c>
      <c r="C228" s="24">
        <v>30791401000178</v>
      </c>
      <c r="D228" s="5">
        <f t="shared" ca="1" si="23"/>
        <v>8</v>
      </c>
    </row>
    <row r="229" spans="2:4" x14ac:dyDescent="0.3">
      <c r="B229" s="24" t="s">
        <v>17</v>
      </c>
      <c r="C229" s="24">
        <v>18221956000189</v>
      </c>
      <c r="D229" s="5">
        <f t="shared" ca="1" si="23"/>
        <v>11</v>
      </c>
    </row>
    <row r="230" spans="2:4" x14ac:dyDescent="0.3">
      <c r="B230" s="24" t="s">
        <v>17</v>
      </c>
      <c r="C230" s="24">
        <v>27179089000151</v>
      </c>
      <c r="D230" s="5">
        <f t="shared" ca="1" si="23"/>
        <v>11</v>
      </c>
    </row>
    <row r="231" spans="2:4" x14ac:dyDescent="0.3">
      <c r="B231" s="24" t="s">
        <v>17</v>
      </c>
      <c r="C231" s="24">
        <v>28396480000170</v>
      </c>
      <c r="D231" s="5">
        <f t="shared" ca="1" si="23"/>
        <v>8</v>
      </c>
    </row>
    <row r="232" spans="2:4" x14ac:dyDescent="0.3">
      <c r="B232" s="24" t="s">
        <v>17</v>
      </c>
      <c r="C232" s="24">
        <v>6349902000114</v>
      </c>
      <c r="D232" s="5">
        <f t="shared" ca="1" si="23"/>
        <v>9</v>
      </c>
    </row>
    <row r="233" spans="2:4" x14ac:dyDescent="0.3">
      <c r="B233" s="24" t="s">
        <v>17</v>
      </c>
      <c r="C233" s="24">
        <v>5764779000135</v>
      </c>
      <c r="D233" s="5">
        <f t="shared" ca="1" si="23"/>
        <v>10</v>
      </c>
    </row>
    <row r="234" spans="2:4" x14ac:dyDescent="0.3">
      <c r="B234" s="24" t="s">
        <v>17</v>
      </c>
      <c r="C234" s="24">
        <v>9720846000170</v>
      </c>
      <c r="D234" s="5">
        <f t="shared" ca="1" si="23"/>
        <v>12</v>
      </c>
    </row>
    <row r="235" spans="2:4" x14ac:dyDescent="0.3">
      <c r="B235" s="24" t="s">
        <v>17</v>
      </c>
      <c r="C235" s="24">
        <v>10309234000179</v>
      </c>
      <c r="D235" s="5">
        <f t="shared" ca="1" si="23"/>
        <v>11</v>
      </c>
    </row>
    <row r="236" spans="2:4" x14ac:dyDescent="0.3">
      <c r="B236" s="24" t="s">
        <v>17</v>
      </c>
      <c r="C236" s="24">
        <v>26739064000100</v>
      </c>
      <c r="D236" s="5">
        <f t="shared" ca="1" si="23"/>
        <v>11</v>
      </c>
    </row>
    <row r="237" spans="2:4" x14ac:dyDescent="0.3">
      <c r="B237" s="24" t="s">
        <v>17</v>
      </c>
      <c r="C237" s="24">
        <v>40054334000162</v>
      </c>
      <c r="D237" s="5">
        <f t="shared" ca="1" si="23"/>
        <v>11</v>
      </c>
    </row>
    <row r="238" spans="2:4" x14ac:dyDescent="0.3">
      <c r="B238" s="24" t="s">
        <v>17</v>
      </c>
      <c r="C238" s="24">
        <v>33824419000117</v>
      </c>
      <c r="D238" s="5">
        <f t="shared" ca="1" si="23"/>
        <v>9</v>
      </c>
    </row>
    <row r="239" spans="2:4" x14ac:dyDescent="0.3">
      <c r="B239" s="24" t="s">
        <v>17</v>
      </c>
      <c r="C239" s="24">
        <v>22642520000130</v>
      </c>
      <c r="D239" s="5">
        <f t="shared" ca="1" si="23"/>
        <v>10</v>
      </c>
    </row>
    <row r="240" spans="2:4" x14ac:dyDescent="0.3">
      <c r="B240" s="24" t="s">
        <v>17</v>
      </c>
      <c r="C240" s="24">
        <v>33570820000178</v>
      </c>
      <c r="D240" s="5">
        <f t="shared" ca="1" si="23"/>
        <v>11</v>
      </c>
    </row>
    <row r="241" spans="2:4" x14ac:dyDescent="0.3">
      <c r="B241" s="24" t="s">
        <v>17</v>
      </c>
      <c r="C241" s="24">
        <v>20771400000108</v>
      </c>
      <c r="D241" s="5">
        <f t="shared" ca="1" si="23"/>
        <v>8</v>
      </c>
    </row>
    <row r="242" spans="2:4" x14ac:dyDescent="0.3">
      <c r="B242" s="24" t="s">
        <v>17</v>
      </c>
      <c r="C242" s="24">
        <v>39255924000174</v>
      </c>
      <c r="D242" s="5">
        <f t="shared" ca="1" si="23"/>
        <v>11</v>
      </c>
    </row>
    <row r="243" spans="2:4" x14ac:dyDescent="0.3">
      <c r="B243" s="24" t="s">
        <v>17</v>
      </c>
      <c r="C243" s="24">
        <v>27168446000186</v>
      </c>
      <c r="D243" s="5">
        <f t="shared" ca="1" si="23"/>
        <v>8</v>
      </c>
    </row>
    <row r="244" spans="2:4" x14ac:dyDescent="0.3">
      <c r="B244" s="24" t="s">
        <v>17</v>
      </c>
      <c r="C244" s="24">
        <v>27179072000102</v>
      </c>
      <c r="D244" s="5">
        <f t="shared" ca="1" si="23"/>
        <v>8</v>
      </c>
    </row>
    <row r="245" spans="2:4" x14ac:dyDescent="0.3">
      <c r="B245" s="24" t="s">
        <v>17</v>
      </c>
      <c r="C245" s="24">
        <v>41755340000100</v>
      </c>
      <c r="D245" s="5">
        <f t="shared" ca="1" si="23"/>
        <v>8</v>
      </c>
    </row>
    <row r="246" spans="2:4" x14ac:dyDescent="0.3">
      <c r="B246" s="24" t="s">
        <v>17</v>
      </c>
      <c r="C246" s="24">
        <v>40903235000108</v>
      </c>
      <c r="D246" s="5">
        <f t="shared" ca="1" si="23"/>
        <v>10</v>
      </c>
    </row>
    <row r="247" spans="2:4" x14ac:dyDescent="0.3">
      <c r="B247" s="24" t="s">
        <v>17</v>
      </c>
      <c r="C247" s="24">
        <v>41707854000190</v>
      </c>
      <c r="D247" s="5">
        <f t="shared" ca="1" si="23"/>
        <v>12</v>
      </c>
    </row>
    <row r="248" spans="2:4" x14ac:dyDescent="0.3">
      <c r="B248" s="24" t="s">
        <v>17</v>
      </c>
      <c r="C248" s="24">
        <v>29286357000160</v>
      </c>
      <c r="D248" s="5">
        <f t="shared" ca="1" si="23"/>
        <v>12</v>
      </c>
    </row>
    <row r="249" spans="2:4" x14ac:dyDescent="0.3">
      <c r="B249" s="24" t="s">
        <v>17</v>
      </c>
      <c r="C249" s="24">
        <v>44329609000184</v>
      </c>
      <c r="D249" s="5">
        <f t="shared" ca="1" si="23"/>
        <v>10</v>
      </c>
    </row>
    <row r="250" spans="2:4" x14ac:dyDescent="0.3">
      <c r="B250" s="24" t="s">
        <v>17</v>
      </c>
      <c r="C250" s="24">
        <v>29291510000147</v>
      </c>
      <c r="D250" s="5">
        <f t="shared" ca="1" si="23"/>
        <v>10</v>
      </c>
    </row>
    <row r="251" spans="2:4" x14ac:dyDescent="0.3">
      <c r="B251" s="24" t="s">
        <v>17</v>
      </c>
      <c r="C251" s="24">
        <v>38110643000160</v>
      </c>
      <c r="D251" s="5">
        <f t="shared" ca="1" si="23"/>
        <v>8</v>
      </c>
    </row>
    <row r="252" spans="2:4" x14ac:dyDescent="0.3">
      <c r="B252" s="24" t="s">
        <v>17</v>
      </c>
      <c r="C252" s="24">
        <v>29298982000121</v>
      </c>
      <c r="D252" s="5">
        <f t="shared" ca="1" si="23"/>
        <v>9</v>
      </c>
    </row>
    <row r="253" spans="2:4" x14ac:dyDescent="0.3">
      <c r="B253" s="24" t="s">
        <v>17</v>
      </c>
      <c r="C253" s="24">
        <v>30606419000152</v>
      </c>
      <c r="D253" s="5">
        <f t="shared" ca="1" si="23"/>
        <v>9</v>
      </c>
    </row>
    <row r="254" spans="2:4" x14ac:dyDescent="0.3">
      <c r="B254" s="24" t="s">
        <v>17</v>
      </c>
      <c r="C254" s="24">
        <v>41733645000110</v>
      </c>
      <c r="D254" s="5">
        <f t="shared" ca="1" si="23"/>
        <v>12</v>
      </c>
    </row>
    <row r="255" spans="2:4" x14ac:dyDescent="0.3">
      <c r="B255" s="24" t="s">
        <v>17</v>
      </c>
      <c r="C255" s="24">
        <v>18868875000175</v>
      </c>
      <c r="D255" s="5">
        <f t="shared" ca="1" si="23"/>
        <v>12</v>
      </c>
    </row>
    <row r="256" spans="2:4" x14ac:dyDescent="0.3">
      <c r="B256" s="24" t="s">
        <v>17</v>
      </c>
      <c r="C256" s="24">
        <v>35415770000180</v>
      </c>
      <c r="D256" s="5">
        <f t="shared" ca="1" si="23"/>
        <v>10</v>
      </c>
    </row>
    <row r="257" spans="2:4" x14ac:dyDescent="0.3">
      <c r="B257" s="24" t="s">
        <v>17</v>
      </c>
      <c r="C257" s="24">
        <v>38134537000117</v>
      </c>
      <c r="D257" s="5">
        <f t="shared" ca="1" si="23"/>
        <v>8</v>
      </c>
    </row>
    <row r="258" spans="2:4" x14ac:dyDescent="0.3">
      <c r="B258" s="24" t="s">
        <v>17</v>
      </c>
      <c r="C258" s="24">
        <v>31964900000182</v>
      </c>
      <c r="D258" s="5">
        <f t="shared" ca="1" si="23"/>
        <v>9</v>
      </c>
    </row>
    <row r="259" spans="2:4" x14ac:dyDescent="0.3">
      <c r="B259" s="24" t="s">
        <v>17</v>
      </c>
      <c r="C259" s="24">
        <v>38132913000134</v>
      </c>
      <c r="D259" s="5">
        <f t="shared" ca="1" si="23"/>
        <v>8</v>
      </c>
    </row>
    <row r="260" spans="2:4" x14ac:dyDescent="0.3">
      <c r="B260" s="24" t="s">
        <v>17</v>
      </c>
      <c r="C260" s="24">
        <v>35690194000189</v>
      </c>
      <c r="D260" s="5">
        <f t="shared" ca="1" si="23"/>
        <v>9</v>
      </c>
    </row>
    <row r="261" spans="2:4" x14ac:dyDescent="0.3">
      <c r="B261" s="24" t="s">
        <v>17</v>
      </c>
      <c r="C261" s="24">
        <v>42619209000188</v>
      </c>
      <c r="D261" s="5">
        <f t="shared" ca="1" si="23"/>
        <v>11</v>
      </c>
    </row>
    <row r="262" spans="2:4" x14ac:dyDescent="0.3">
      <c r="B262" s="24" t="s">
        <v>17</v>
      </c>
      <c r="C262" s="24">
        <v>43617258000144</v>
      </c>
      <c r="D262" s="5">
        <f t="shared" ca="1" si="23"/>
        <v>8</v>
      </c>
    </row>
    <row r="263" spans="2:4" x14ac:dyDescent="0.3">
      <c r="B263" s="24" t="s">
        <v>17</v>
      </c>
      <c r="C263" s="24">
        <v>35690243000183</v>
      </c>
      <c r="D263" s="5">
        <f t="shared" ca="1" si="23"/>
        <v>10</v>
      </c>
    </row>
    <row r="264" spans="2:4" x14ac:dyDescent="0.3">
      <c r="B264" s="24" t="s">
        <v>17</v>
      </c>
      <c r="C264" s="24">
        <v>34489079000188</v>
      </c>
      <c r="D264" s="5">
        <f t="shared" ca="1" si="23"/>
        <v>9</v>
      </c>
    </row>
    <row r="265" spans="2:4" x14ac:dyDescent="0.3">
      <c r="B265" s="24" t="s">
        <v>17</v>
      </c>
      <c r="C265" s="24">
        <v>44345433000154</v>
      </c>
      <c r="D265" s="5">
        <f t="shared" ca="1" si="23"/>
        <v>12</v>
      </c>
    </row>
    <row r="266" spans="2:4" x14ac:dyDescent="0.3">
      <c r="B266" s="24" t="s">
        <v>17</v>
      </c>
      <c r="C266" s="24">
        <v>32811306000114</v>
      </c>
      <c r="D266" s="5">
        <f t="shared" ca="1" si="23"/>
        <v>9</v>
      </c>
    </row>
    <row r="267" spans="2:4" x14ac:dyDescent="0.3">
      <c r="B267" s="24" t="s">
        <v>17</v>
      </c>
      <c r="C267" s="24">
        <v>43617480000147</v>
      </c>
      <c r="D267" s="5">
        <f t="shared" ca="1" si="23"/>
        <v>10</v>
      </c>
    </row>
    <row r="268" spans="2:4" x14ac:dyDescent="0.3">
      <c r="B268" s="24" t="s">
        <v>17</v>
      </c>
      <c r="C268" s="24">
        <v>31963591000126</v>
      </c>
      <c r="D268" s="5">
        <f t="shared" ca="1" si="23"/>
        <v>11</v>
      </c>
    </row>
    <row r="269" spans="2:4" x14ac:dyDescent="0.3">
      <c r="B269" s="24" t="s">
        <v>17</v>
      </c>
      <c r="C269" s="24">
        <v>41709250000182</v>
      </c>
      <c r="D269" s="5">
        <f t="shared" ca="1" si="23"/>
        <v>10</v>
      </c>
    </row>
    <row r="270" spans="2:4" x14ac:dyDescent="0.3">
      <c r="B270" s="24" t="s">
        <v>17</v>
      </c>
      <c r="C270" s="24">
        <v>44345625000160</v>
      </c>
      <c r="D270" s="5">
        <f t="shared" ca="1" si="23"/>
        <v>8</v>
      </c>
    </row>
    <row r="271" spans="2:4" x14ac:dyDescent="0.3">
      <c r="B271" s="24" t="s">
        <v>17</v>
      </c>
      <c r="C271" s="24">
        <v>35690590000106</v>
      </c>
      <c r="D271" s="5">
        <f t="shared" ca="1" si="23"/>
        <v>8</v>
      </c>
    </row>
    <row r="272" spans="2:4" x14ac:dyDescent="0.3">
      <c r="B272" s="24" t="s">
        <v>17</v>
      </c>
      <c r="C272" s="24">
        <v>42619615000140</v>
      </c>
      <c r="D272" s="5">
        <f t="shared" ca="1" si="23"/>
        <v>10</v>
      </c>
    </row>
    <row r="273" spans="2:4" x14ac:dyDescent="0.3">
      <c r="B273" s="24" t="s">
        <v>17</v>
      </c>
      <c r="C273" s="24">
        <v>30057827000100</v>
      </c>
      <c r="D273" s="5">
        <f t="shared" ca="1" si="23"/>
        <v>10</v>
      </c>
    </row>
    <row r="274" spans="2:4" x14ac:dyDescent="0.3">
      <c r="B274" s="24" t="s">
        <v>17</v>
      </c>
      <c r="C274" s="24">
        <v>18214162000198</v>
      </c>
      <c r="D274" s="5">
        <f t="shared" ref="D274:D337" ca="1" si="24">RANDBETWEEN((VLOOKUP(B274,$F$31:$G$39,2,0))*0.8,(VLOOKUP(B274,$F$31:$G$39,2,0))*1.2)</f>
        <v>12</v>
      </c>
    </row>
    <row r="275" spans="2:4" x14ac:dyDescent="0.3">
      <c r="B275" s="24" t="s">
        <v>17</v>
      </c>
      <c r="C275" s="24">
        <v>14196837000162</v>
      </c>
      <c r="D275" s="5">
        <f t="shared" ca="1" si="24"/>
        <v>8</v>
      </c>
    </row>
    <row r="276" spans="2:4" x14ac:dyDescent="0.3">
      <c r="B276" s="24" t="s">
        <v>17</v>
      </c>
      <c r="C276" s="24">
        <v>34616681000139</v>
      </c>
      <c r="D276" s="5">
        <f t="shared" ca="1" si="24"/>
        <v>10</v>
      </c>
    </row>
    <row r="277" spans="2:4" x14ac:dyDescent="0.3">
      <c r="B277" s="24" t="s">
        <v>17</v>
      </c>
      <c r="C277" s="24">
        <v>43617316000130</v>
      </c>
      <c r="D277" s="5">
        <f t="shared" ca="1" si="24"/>
        <v>9</v>
      </c>
    </row>
    <row r="278" spans="2:4" x14ac:dyDescent="0.3">
      <c r="B278" s="24" t="s">
        <v>17</v>
      </c>
      <c r="C278" s="24">
        <v>34502847000196</v>
      </c>
      <c r="D278" s="5">
        <f t="shared" ca="1" si="24"/>
        <v>8</v>
      </c>
    </row>
    <row r="279" spans="2:4" x14ac:dyDescent="0.3">
      <c r="B279" s="24" t="s">
        <v>17</v>
      </c>
      <c r="C279" s="24">
        <v>18221955000134</v>
      </c>
      <c r="D279" s="5">
        <f t="shared" ca="1" si="24"/>
        <v>10</v>
      </c>
    </row>
    <row r="280" spans="2:4" x14ac:dyDescent="0.3">
      <c r="B280" s="24" t="s">
        <v>17</v>
      </c>
      <c r="C280" s="24">
        <v>40054381000106</v>
      </c>
      <c r="D280" s="5">
        <f t="shared" ca="1" si="24"/>
        <v>8</v>
      </c>
    </row>
    <row r="281" spans="2:4" x14ac:dyDescent="0.3">
      <c r="B281" s="24" t="s">
        <v>17</v>
      </c>
      <c r="C281" s="24">
        <v>36247578000194</v>
      </c>
      <c r="D281" s="5">
        <f t="shared" ca="1" si="24"/>
        <v>12</v>
      </c>
    </row>
    <row r="282" spans="2:4" x14ac:dyDescent="0.3">
      <c r="B282" s="24" t="s">
        <v>17</v>
      </c>
      <c r="C282" s="24">
        <v>42619013000193</v>
      </c>
      <c r="D282" s="5">
        <f t="shared" ca="1" si="24"/>
        <v>10</v>
      </c>
    </row>
    <row r="283" spans="2:4" x14ac:dyDescent="0.3">
      <c r="B283" s="24" t="s">
        <v>17</v>
      </c>
      <c r="C283" s="24">
        <v>42619088000174</v>
      </c>
      <c r="D283" s="5">
        <f t="shared" ca="1" si="24"/>
        <v>10</v>
      </c>
    </row>
    <row r="284" spans="2:4" x14ac:dyDescent="0.3">
      <c r="B284" s="24" t="s">
        <v>17</v>
      </c>
      <c r="C284" s="24">
        <v>40182106000178</v>
      </c>
      <c r="D284" s="5">
        <f t="shared" ca="1" si="24"/>
        <v>8</v>
      </c>
    </row>
    <row r="285" spans="2:4" x14ac:dyDescent="0.3">
      <c r="B285" s="24" t="s">
        <v>17</v>
      </c>
      <c r="C285" s="24">
        <v>26550163000131</v>
      </c>
      <c r="D285" s="5">
        <f t="shared" ca="1" si="24"/>
        <v>10</v>
      </c>
    </row>
    <row r="286" spans="2:4" x14ac:dyDescent="0.3">
      <c r="B286" s="24" t="s">
        <v>17</v>
      </c>
      <c r="C286" s="24">
        <v>44345648000175</v>
      </c>
      <c r="D286" s="5">
        <f t="shared" ca="1" si="24"/>
        <v>9</v>
      </c>
    </row>
    <row r="287" spans="2:4" x14ac:dyDescent="0.3">
      <c r="B287" s="24" t="s">
        <v>17</v>
      </c>
      <c r="C287" s="24">
        <v>38110761000179</v>
      </c>
      <c r="D287" s="5">
        <f t="shared" ca="1" si="24"/>
        <v>10</v>
      </c>
    </row>
    <row r="288" spans="2:4" x14ac:dyDescent="0.3">
      <c r="B288" s="24" t="s">
        <v>17</v>
      </c>
      <c r="C288" s="24">
        <v>37242629000158</v>
      </c>
      <c r="D288" s="5">
        <f t="shared" ca="1" si="24"/>
        <v>9</v>
      </c>
    </row>
    <row r="289" spans="2:4" x14ac:dyDescent="0.3">
      <c r="B289" s="24" t="s">
        <v>17</v>
      </c>
      <c r="C289" s="24">
        <v>40951528000160</v>
      </c>
      <c r="D289" s="5">
        <f t="shared" ca="1" si="24"/>
        <v>10</v>
      </c>
    </row>
    <row r="290" spans="2:4" x14ac:dyDescent="0.3">
      <c r="B290" s="24" t="s">
        <v>17</v>
      </c>
      <c r="C290" s="24">
        <v>34611432000150</v>
      </c>
      <c r="D290" s="5">
        <f t="shared" ca="1" si="24"/>
        <v>12</v>
      </c>
    </row>
    <row r="291" spans="2:4" x14ac:dyDescent="0.3">
      <c r="B291" s="24" t="s">
        <v>17</v>
      </c>
      <c r="C291" s="24">
        <v>34616708000193</v>
      </c>
      <c r="D291" s="5">
        <f t="shared" ca="1" si="24"/>
        <v>9</v>
      </c>
    </row>
    <row r="292" spans="2:4" x14ac:dyDescent="0.3">
      <c r="B292" s="24" t="s">
        <v>17</v>
      </c>
      <c r="C292" s="24">
        <v>44459312000133</v>
      </c>
      <c r="D292" s="5">
        <f t="shared" ca="1" si="24"/>
        <v>10</v>
      </c>
    </row>
    <row r="293" spans="2:4" x14ac:dyDescent="0.3">
      <c r="B293" s="24" t="s">
        <v>17</v>
      </c>
      <c r="C293" s="24">
        <v>35690607000125</v>
      </c>
      <c r="D293" s="5">
        <f t="shared" ca="1" si="24"/>
        <v>9</v>
      </c>
    </row>
    <row r="294" spans="2:4" x14ac:dyDescent="0.3">
      <c r="B294" s="24" t="s">
        <v>17</v>
      </c>
      <c r="C294" s="24">
        <v>44345406000181</v>
      </c>
      <c r="D294" s="5">
        <f t="shared" ca="1" si="24"/>
        <v>12</v>
      </c>
    </row>
    <row r="295" spans="2:4" x14ac:dyDescent="0.3">
      <c r="B295" s="24" t="s">
        <v>17</v>
      </c>
      <c r="C295" s="24">
        <v>35690701000184</v>
      </c>
      <c r="D295" s="5">
        <f t="shared" ca="1" si="24"/>
        <v>8</v>
      </c>
    </row>
    <row r="296" spans="2:4" x14ac:dyDescent="0.3">
      <c r="B296" s="24" t="s">
        <v>17</v>
      </c>
      <c r="C296" s="24">
        <v>40952974000190</v>
      </c>
      <c r="D296" s="5">
        <f t="shared" ca="1" si="24"/>
        <v>8</v>
      </c>
    </row>
    <row r="297" spans="2:4" x14ac:dyDescent="0.3">
      <c r="B297" s="24" t="s">
        <v>17</v>
      </c>
      <c r="C297" s="24">
        <v>32196576000162</v>
      </c>
      <c r="D297" s="5">
        <f t="shared" ca="1" si="24"/>
        <v>8</v>
      </c>
    </row>
    <row r="298" spans="2:4" x14ac:dyDescent="0.3">
      <c r="B298" s="24" t="s">
        <v>17</v>
      </c>
      <c r="C298" s="24">
        <v>40953530000179</v>
      </c>
      <c r="D298" s="5">
        <f t="shared" ca="1" si="24"/>
        <v>12</v>
      </c>
    </row>
    <row r="299" spans="2:4" x14ac:dyDescent="0.3">
      <c r="B299" s="24" t="s">
        <v>17</v>
      </c>
      <c r="C299" s="24">
        <v>41733594000127</v>
      </c>
      <c r="D299" s="5">
        <f t="shared" ca="1" si="24"/>
        <v>10</v>
      </c>
    </row>
    <row r="300" spans="2:4" x14ac:dyDescent="0.3">
      <c r="B300" s="24" t="s">
        <v>17</v>
      </c>
      <c r="C300" s="24">
        <v>41714876000187</v>
      </c>
      <c r="D300" s="5">
        <f t="shared" ca="1" si="24"/>
        <v>11</v>
      </c>
    </row>
    <row r="301" spans="2:4" x14ac:dyDescent="0.3">
      <c r="B301" s="24" t="s">
        <v>17</v>
      </c>
      <c r="C301" s="24">
        <v>40021781000115</v>
      </c>
      <c r="D301" s="5">
        <f t="shared" ca="1" si="24"/>
        <v>11</v>
      </c>
    </row>
    <row r="302" spans="2:4" x14ac:dyDescent="0.3">
      <c r="B302" s="24" t="s">
        <v>17</v>
      </c>
      <c r="C302" s="24">
        <v>44315916000106</v>
      </c>
      <c r="D302" s="5">
        <f t="shared" ca="1" si="24"/>
        <v>8</v>
      </c>
    </row>
    <row r="303" spans="2:4" x14ac:dyDescent="0.3">
      <c r="B303" s="24" t="s">
        <v>17</v>
      </c>
      <c r="C303" s="24">
        <v>38228432000127</v>
      </c>
      <c r="D303" s="5">
        <f t="shared" ca="1" si="24"/>
        <v>8</v>
      </c>
    </row>
    <row r="304" spans="2:4" x14ac:dyDescent="0.3">
      <c r="B304" s="24" t="s">
        <v>17</v>
      </c>
      <c r="C304" s="24">
        <v>41733560000132</v>
      </c>
      <c r="D304" s="5">
        <f t="shared" ca="1" si="24"/>
        <v>12</v>
      </c>
    </row>
    <row r="305" spans="2:4" x14ac:dyDescent="0.3">
      <c r="B305" s="24" t="s">
        <v>17</v>
      </c>
      <c r="C305" s="24">
        <v>28578913000109</v>
      </c>
      <c r="D305" s="5">
        <f t="shared" ca="1" si="24"/>
        <v>9</v>
      </c>
    </row>
    <row r="306" spans="2:4" x14ac:dyDescent="0.3">
      <c r="B306" s="24" t="s">
        <v>17</v>
      </c>
      <c r="C306" s="24">
        <v>12993335000137</v>
      </c>
      <c r="D306" s="5">
        <f t="shared" ca="1" si="24"/>
        <v>12</v>
      </c>
    </row>
    <row r="307" spans="2:4" x14ac:dyDescent="0.3">
      <c r="B307" s="24" t="s">
        <v>17</v>
      </c>
      <c r="C307" s="24">
        <v>17263174000140</v>
      </c>
      <c r="D307" s="5">
        <f t="shared" ca="1" si="24"/>
        <v>10</v>
      </c>
    </row>
    <row r="308" spans="2:4" x14ac:dyDescent="0.3">
      <c r="B308" s="24" t="s">
        <v>17</v>
      </c>
      <c r="C308" s="24">
        <v>33825012000104</v>
      </c>
      <c r="D308" s="5">
        <f t="shared" ca="1" si="24"/>
        <v>10</v>
      </c>
    </row>
    <row r="309" spans="2:4" x14ac:dyDescent="0.3">
      <c r="B309" s="24" t="s">
        <v>17</v>
      </c>
      <c r="C309" s="24">
        <v>18454198000149</v>
      </c>
      <c r="D309" s="5">
        <f t="shared" ca="1" si="24"/>
        <v>11</v>
      </c>
    </row>
    <row r="310" spans="2:4" x14ac:dyDescent="0.3">
      <c r="B310" s="24" t="s">
        <v>17</v>
      </c>
      <c r="C310" s="24">
        <v>22031953000150</v>
      </c>
      <c r="D310" s="5">
        <f t="shared" ca="1" si="24"/>
        <v>12</v>
      </c>
    </row>
    <row r="311" spans="2:4" x14ac:dyDescent="0.3">
      <c r="B311" s="24" t="s">
        <v>17</v>
      </c>
      <c r="C311" s="24">
        <v>29929110000114</v>
      </c>
      <c r="D311" s="5">
        <f t="shared" ca="1" si="24"/>
        <v>11</v>
      </c>
    </row>
    <row r="312" spans="2:4" x14ac:dyDescent="0.3">
      <c r="B312" s="24" t="s">
        <v>17</v>
      </c>
      <c r="C312" s="24">
        <v>41733526000168</v>
      </c>
      <c r="D312" s="5">
        <f t="shared" ca="1" si="24"/>
        <v>9</v>
      </c>
    </row>
    <row r="313" spans="2:4" x14ac:dyDescent="0.3">
      <c r="B313" s="24" t="s">
        <v>17</v>
      </c>
      <c r="C313" s="24">
        <v>32811264000111</v>
      </c>
      <c r="D313" s="5">
        <f t="shared" ca="1" si="24"/>
        <v>11</v>
      </c>
    </row>
    <row r="314" spans="2:4" x14ac:dyDescent="0.3">
      <c r="B314" s="24" t="s">
        <v>17</v>
      </c>
      <c r="C314" s="24">
        <v>24126059000199</v>
      </c>
      <c r="D314" s="5">
        <f t="shared" ca="1" si="24"/>
        <v>8</v>
      </c>
    </row>
    <row r="315" spans="2:4" x14ac:dyDescent="0.3">
      <c r="B315" s="24" t="s">
        <v>17</v>
      </c>
      <c r="C315" s="24">
        <v>40903414000145</v>
      </c>
      <c r="D315" s="5">
        <f t="shared" ca="1" si="24"/>
        <v>9</v>
      </c>
    </row>
    <row r="316" spans="2:4" x14ac:dyDescent="0.3">
      <c r="B316" s="24" t="s">
        <v>17</v>
      </c>
      <c r="C316" s="24">
        <v>34502862000134</v>
      </c>
      <c r="D316" s="5">
        <f t="shared" ca="1" si="24"/>
        <v>10</v>
      </c>
    </row>
    <row r="317" spans="2:4" x14ac:dyDescent="0.3">
      <c r="B317" s="24" t="s">
        <v>17</v>
      </c>
      <c r="C317" s="24">
        <v>42619659000170</v>
      </c>
      <c r="D317" s="5">
        <f t="shared" ca="1" si="24"/>
        <v>10</v>
      </c>
    </row>
    <row r="318" spans="2:4" x14ac:dyDescent="0.3">
      <c r="B318" s="24" t="s">
        <v>14</v>
      </c>
      <c r="C318" s="24">
        <v>17397125000108</v>
      </c>
      <c r="D318" s="5">
        <f t="shared" ca="1" si="24"/>
        <v>9</v>
      </c>
    </row>
    <row r="319" spans="2:4" x14ac:dyDescent="0.3">
      <c r="B319" s="24" t="s">
        <v>14</v>
      </c>
      <c r="C319" s="24">
        <v>17413636000168</v>
      </c>
      <c r="D319" s="5">
        <f t="shared" ca="1" si="24"/>
        <v>10</v>
      </c>
    </row>
    <row r="320" spans="2:4" x14ac:dyDescent="0.3">
      <c r="B320" s="24" t="s">
        <v>14</v>
      </c>
      <c r="C320" s="24">
        <v>37243130000165</v>
      </c>
      <c r="D320" s="5">
        <f t="shared" ca="1" si="24"/>
        <v>10</v>
      </c>
    </row>
    <row r="321" spans="2:4" x14ac:dyDescent="0.3">
      <c r="B321" s="24" t="s">
        <v>14</v>
      </c>
      <c r="C321" s="24">
        <v>21752617000133</v>
      </c>
      <c r="D321" s="5">
        <f t="shared" ca="1" si="24"/>
        <v>12</v>
      </c>
    </row>
    <row r="322" spans="2:4" x14ac:dyDescent="0.3">
      <c r="B322" s="24" t="s">
        <v>14</v>
      </c>
      <c r="C322" s="24">
        <v>17431816000172</v>
      </c>
      <c r="D322" s="5">
        <f t="shared" ca="1" si="24"/>
        <v>10</v>
      </c>
    </row>
    <row r="323" spans="2:4" x14ac:dyDescent="0.3">
      <c r="B323" s="24" t="s">
        <v>14</v>
      </c>
      <c r="C323" s="24">
        <v>11802604000178</v>
      </c>
      <c r="D323" s="5">
        <f t="shared" ca="1" si="24"/>
        <v>10</v>
      </c>
    </row>
    <row r="324" spans="2:4" x14ac:dyDescent="0.3">
      <c r="B324" s="24" t="s">
        <v>14</v>
      </c>
      <c r="C324" s="24">
        <v>25234721000197</v>
      </c>
      <c r="D324" s="5">
        <f t="shared" ca="1" si="24"/>
        <v>12</v>
      </c>
    </row>
    <row r="325" spans="2:4" x14ac:dyDescent="0.3">
      <c r="B325" s="24" t="s">
        <v>14</v>
      </c>
      <c r="C325" s="24">
        <v>19664603000116</v>
      </c>
      <c r="D325" s="5">
        <f t="shared" ca="1" si="24"/>
        <v>12</v>
      </c>
    </row>
    <row r="326" spans="2:4" x14ac:dyDescent="0.3">
      <c r="B326" s="24" t="s">
        <v>14</v>
      </c>
      <c r="C326" s="24">
        <v>13083185000197</v>
      </c>
      <c r="D326" s="5">
        <f t="shared" ca="1" si="24"/>
        <v>11</v>
      </c>
    </row>
    <row r="327" spans="2:4" x14ac:dyDescent="0.3">
      <c r="B327" s="24" t="s">
        <v>14</v>
      </c>
      <c r="C327" s="24">
        <v>21502318000140</v>
      </c>
      <c r="D327" s="5">
        <f t="shared" ca="1" si="24"/>
        <v>12</v>
      </c>
    </row>
    <row r="328" spans="2:4" x14ac:dyDescent="0.3">
      <c r="B328" s="24" t="s">
        <v>14</v>
      </c>
      <c r="C328" s="24">
        <v>39342690000100</v>
      </c>
      <c r="D328" s="5">
        <f t="shared" ca="1" si="24"/>
        <v>8</v>
      </c>
    </row>
    <row r="329" spans="2:4" x14ac:dyDescent="0.3">
      <c r="B329" s="24" t="s">
        <v>14</v>
      </c>
      <c r="C329" s="24">
        <v>28015594000123</v>
      </c>
      <c r="D329" s="5">
        <f t="shared" ca="1" si="24"/>
        <v>11</v>
      </c>
    </row>
    <row r="330" spans="2:4" x14ac:dyDescent="0.3">
      <c r="B330" s="24" t="s">
        <v>14</v>
      </c>
      <c r="C330" s="24">
        <v>13482668000164</v>
      </c>
      <c r="D330" s="5">
        <f t="shared" ca="1" si="24"/>
        <v>10</v>
      </c>
    </row>
    <row r="331" spans="2:4" x14ac:dyDescent="0.3">
      <c r="B331" s="24" t="s">
        <v>14</v>
      </c>
      <c r="C331" s="24">
        <v>29291533000151</v>
      </c>
      <c r="D331" s="5">
        <f t="shared" ca="1" si="24"/>
        <v>11</v>
      </c>
    </row>
    <row r="332" spans="2:4" x14ac:dyDescent="0.3">
      <c r="B332" s="24" t="s">
        <v>14</v>
      </c>
      <c r="C332" s="24">
        <v>34502813000100</v>
      </c>
      <c r="D332" s="5">
        <f t="shared" ca="1" si="24"/>
        <v>12</v>
      </c>
    </row>
    <row r="333" spans="2:4" x14ac:dyDescent="0.3">
      <c r="B333" s="24" t="s">
        <v>14</v>
      </c>
      <c r="C333" s="24">
        <v>33617885000121</v>
      </c>
      <c r="D333" s="5">
        <f t="shared" ca="1" si="24"/>
        <v>9</v>
      </c>
    </row>
    <row r="334" spans="2:4" x14ac:dyDescent="0.3">
      <c r="B334" s="24" t="s">
        <v>14</v>
      </c>
      <c r="C334" s="24">
        <v>31981829000146</v>
      </c>
      <c r="D334" s="5">
        <f t="shared" ca="1" si="24"/>
        <v>12</v>
      </c>
    </row>
    <row r="335" spans="2:4" x14ac:dyDescent="0.3">
      <c r="B335" s="24" t="s">
        <v>14</v>
      </c>
      <c r="C335" s="24">
        <v>30629260000191</v>
      </c>
      <c r="D335" s="5">
        <f t="shared" ca="1" si="24"/>
        <v>12</v>
      </c>
    </row>
    <row r="336" spans="2:4" x14ac:dyDescent="0.3">
      <c r="B336" s="24" t="s">
        <v>14</v>
      </c>
      <c r="C336" s="24">
        <v>36247540000111</v>
      </c>
      <c r="D336" s="5">
        <f t="shared" ca="1" si="24"/>
        <v>11</v>
      </c>
    </row>
    <row r="337" spans="2:4" x14ac:dyDescent="0.3">
      <c r="B337" s="24" t="s">
        <v>14</v>
      </c>
      <c r="C337" s="24">
        <v>32138351000150</v>
      </c>
      <c r="D337" s="5">
        <f t="shared" ca="1" si="24"/>
        <v>8</v>
      </c>
    </row>
    <row r="338" spans="2:4" x14ac:dyDescent="0.3">
      <c r="B338" s="24" t="s">
        <v>14</v>
      </c>
      <c r="C338" s="24">
        <v>30506340000150</v>
      </c>
      <c r="D338" s="5">
        <f t="shared" ref="D338:D401" ca="1" si="25">RANDBETWEEN((VLOOKUP(B338,$F$31:$G$39,2,0))*0.8,(VLOOKUP(B338,$F$31:$G$39,2,0))*1.2)</f>
        <v>8</v>
      </c>
    </row>
    <row r="339" spans="2:4" x14ac:dyDescent="0.3">
      <c r="B339" s="24" t="s">
        <v>14</v>
      </c>
      <c r="C339" s="24">
        <v>36178520000136</v>
      </c>
      <c r="D339" s="5">
        <f t="shared" ca="1" si="25"/>
        <v>11</v>
      </c>
    </row>
    <row r="340" spans="2:4" x14ac:dyDescent="0.3">
      <c r="B340" s="24" t="s">
        <v>14</v>
      </c>
      <c r="C340" s="24">
        <v>17940400000180</v>
      </c>
      <c r="D340" s="5">
        <f t="shared" ca="1" si="25"/>
        <v>11</v>
      </c>
    </row>
    <row r="341" spans="2:4" x14ac:dyDescent="0.3">
      <c r="B341" s="24" t="s">
        <v>14</v>
      </c>
      <c r="C341" s="24">
        <v>26751296000176</v>
      </c>
      <c r="D341" s="5">
        <f t="shared" ca="1" si="25"/>
        <v>12</v>
      </c>
    </row>
    <row r="342" spans="2:4" x14ac:dyDescent="0.3">
      <c r="B342" s="24" t="s">
        <v>14</v>
      </c>
      <c r="C342" s="24">
        <v>30506347000171</v>
      </c>
      <c r="D342" s="5">
        <f t="shared" ca="1" si="25"/>
        <v>11</v>
      </c>
    </row>
    <row r="343" spans="2:4" x14ac:dyDescent="0.3">
      <c r="B343" s="24" t="s">
        <v>14</v>
      </c>
      <c r="C343" s="24">
        <v>26739055000101</v>
      </c>
      <c r="D343" s="5">
        <f t="shared" ca="1" si="25"/>
        <v>11</v>
      </c>
    </row>
    <row r="344" spans="2:4" x14ac:dyDescent="0.3">
      <c r="B344" s="24" t="s">
        <v>14</v>
      </c>
      <c r="C344" s="24">
        <v>20162345000159</v>
      </c>
      <c r="D344" s="5">
        <f t="shared" ca="1" si="25"/>
        <v>10</v>
      </c>
    </row>
    <row r="345" spans="2:4" x14ac:dyDescent="0.3">
      <c r="B345" s="24" t="s">
        <v>14</v>
      </c>
      <c r="C345" s="24">
        <v>35690647000177</v>
      </c>
      <c r="D345" s="5">
        <f t="shared" ca="1" si="25"/>
        <v>8</v>
      </c>
    </row>
    <row r="346" spans="2:4" x14ac:dyDescent="0.3">
      <c r="B346" s="24" t="s">
        <v>14</v>
      </c>
      <c r="C346" s="24">
        <v>34616836000137</v>
      </c>
      <c r="D346" s="5">
        <f t="shared" ca="1" si="25"/>
        <v>10</v>
      </c>
    </row>
    <row r="347" spans="2:4" x14ac:dyDescent="0.3">
      <c r="B347" s="24" t="s">
        <v>14</v>
      </c>
      <c r="C347" s="24">
        <v>34616859000141</v>
      </c>
      <c r="D347" s="5">
        <f t="shared" ca="1" si="25"/>
        <v>10</v>
      </c>
    </row>
    <row r="348" spans="2:4" x14ac:dyDescent="0.3">
      <c r="B348" s="24" t="s">
        <v>14</v>
      </c>
      <c r="C348" s="24">
        <v>39255834000183</v>
      </c>
      <c r="D348" s="5">
        <f t="shared" ca="1" si="25"/>
        <v>11</v>
      </c>
    </row>
    <row r="349" spans="2:4" x14ac:dyDescent="0.3">
      <c r="B349" s="24" t="s">
        <v>14</v>
      </c>
      <c r="C349" s="24">
        <v>13449021000130</v>
      </c>
      <c r="D349" s="5">
        <f t="shared" ca="1" si="25"/>
        <v>8</v>
      </c>
    </row>
    <row r="350" spans="2:4" x14ac:dyDescent="0.3">
      <c r="B350" s="24" t="s">
        <v>14</v>
      </c>
      <c r="C350" s="24">
        <v>34502790000125</v>
      </c>
      <c r="D350" s="5">
        <f t="shared" ca="1" si="25"/>
        <v>8</v>
      </c>
    </row>
    <row r="351" spans="2:4" x14ac:dyDescent="0.3">
      <c r="B351" s="24" t="s">
        <v>14</v>
      </c>
      <c r="C351" s="24">
        <v>26732468000164</v>
      </c>
      <c r="D351" s="5">
        <f t="shared" ca="1" si="25"/>
        <v>10</v>
      </c>
    </row>
    <row r="352" spans="2:4" x14ac:dyDescent="0.3">
      <c r="B352" s="24" t="s">
        <v>14</v>
      </c>
      <c r="C352" s="24">
        <v>20162353000103</v>
      </c>
      <c r="D352" s="5">
        <f t="shared" ca="1" si="25"/>
        <v>11</v>
      </c>
    </row>
    <row r="353" spans="2:4" x14ac:dyDescent="0.3">
      <c r="B353" s="24" t="s">
        <v>14</v>
      </c>
      <c r="C353" s="24">
        <v>30518545000155</v>
      </c>
      <c r="D353" s="5">
        <f t="shared" ca="1" si="25"/>
        <v>9</v>
      </c>
    </row>
    <row r="354" spans="2:4" x14ac:dyDescent="0.3">
      <c r="B354" s="24" t="s">
        <v>14</v>
      </c>
      <c r="C354" s="24">
        <v>30506330000114</v>
      </c>
      <c r="D354" s="5">
        <f t="shared" ca="1" si="25"/>
        <v>10</v>
      </c>
    </row>
    <row r="355" spans="2:4" x14ac:dyDescent="0.3">
      <c r="B355" s="24" t="s">
        <v>14</v>
      </c>
      <c r="C355" s="24">
        <v>31981852000130</v>
      </c>
      <c r="D355" s="5">
        <f t="shared" ca="1" si="25"/>
        <v>11</v>
      </c>
    </row>
    <row r="356" spans="2:4" x14ac:dyDescent="0.3">
      <c r="B356" s="24" t="s">
        <v>14</v>
      </c>
      <c r="C356" s="24">
        <v>4128522000124</v>
      </c>
      <c r="D356" s="5">
        <f t="shared" ca="1" si="25"/>
        <v>11</v>
      </c>
    </row>
    <row r="357" spans="2:4" x14ac:dyDescent="0.3">
      <c r="B357" s="24" t="s">
        <v>14</v>
      </c>
      <c r="C357" s="24">
        <v>39293666000110</v>
      </c>
      <c r="D357" s="5">
        <f t="shared" ca="1" si="25"/>
        <v>8</v>
      </c>
    </row>
    <row r="358" spans="2:4" x14ac:dyDescent="0.3">
      <c r="B358" s="24" t="s">
        <v>14</v>
      </c>
      <c r="C358" s="24">
        <v>29291519000158</v>
      </c>
      <c r="D358" s="5">
        <f t="shared" ca="1" si="25"/>
        <v>8</v>
      </c>
    </row>
    <row r="359" spans="2:4" x14ac:dyDescent="0.3">
      <c r="B359" s="24" t="s">
        <v>14</v>
      </c>
      <c r="C359" s="24">
        <v>10869591000191</v>
      </c>
      <c r="D359" s="5">
        <f t="shared" ca="1" si="25"/>
        <v>11</v>
      </c>
    </row>
    <row r="360" spans="2:4" x14ac:dyDescent="0.3">
      <c r="B360" s="24" t="s">
        <v>14</v>
      </c>
      <c r="C360" s="24">
        <v>14196832000130</v>
      </c>
      <c r="D360" s="5">
        <f t="shared" ca="1" si="25"/>
        <v>10</v>
      </c>
    </row>
    <row r="361" spans="2:4" x14ac:dyDescent="0.3">
      <c r="B361" s="24" t="s">
        <v>14</v>
      </c>
      <c r="C361" s="24">
        <v>14196834000129</v>
      </c>
      <c r="D361" s="5">
        <f t="shared" ca="1" si="25"/>
        <v>11</v>
      </c>
    </row>
    <row r="362" spans="2:4" x14ac:dyDescent="0.3">
      <c r="B362" s="24" t="s">
        <v>14</v>
      </c>
      <c r="C362" s="24">
        <v>14196835000173</v>
      </c>
      <c r="D362" s="5">
        <f t="shared" ca="1" si="25"/>
        <v>9</v>
      </c>
    </row>
    <row r="363" spans="2:4" x14ac:dyDescent="0.3">
      <c r="B363" s="24" t="s">
        <v>14</v>
      </c>
      <c r="C363" s="24">
        <v>43616858000198</v>
      </c>
      <c r="D363" s="5">
        <f t="shared" ca="1" si="25"/>
        <v>9</v>
      </c>
    </row>
    <row r="364" spans="2:4" x14ac:dyDescent="0.3">
      <c r="B364" s="24" t="s">
        <v>14</v>
      </c>
      <c r="C364" s="24">
        <v>15494363000106</v>
      </c>
      <c r="D364" s="5">
        <f t="shared" ca="1" si="25"/>
        <v>8</v>
      </c>
    </row>
    <row r="365" spans="2:4" x14ac:dyDescent="0.3">
      <c r="B365" s="24" t="s">
        <v>14</v>
      </c>
      <c r="C365" s="24">
        <v>43616989000175</v>
      </c>
      <c r="D365" s="5">
        <f t="shared" ca="1" si="25"/>
        <v>8</v>
      </c>
    </row>
    <row r="366" spans="2:4" x14ac:dyDescent="0.3">
      <c r="B366" s="24" t="s">
        <v>14</v>
      </c>
      <c r="C366" s="24">
        <v>10525583000128</v>
      </c>
      <c r="D366" s="5">
        <f t="shared" ca="1" si="25"/>
        <v>12</v>
      </c>
    </row>
    <row r="367" spans="2:4" x14ac:dyDescent="0.3">
      <c r="B367" s="24" t="s">
        <v>14</v>
      </c>
      <c r="C367" s="24">
        <v>26786653000131</v>
      </c>
      <c r="D367" s="5">
        <f t="shared" ca="1" si="25"/>
        <v>8</v>
      </c>
    </row>
    <row r="368" spans="2:4" x14ac:dyDescent="0.3">
      <c r="B368" s="24" t="s">
        <v>14</v>
      </c>
      <c r="C368" s="24">
        <v>33611046000104</v>
      </c>
      <c r="D368" s="5">
        <f t="shared" ca="1" si="25"/>
        <v>10</v>
      </c>
    </row>
    <row r="369" spans="2:4" x14ac:dyDescent="0.3">
      <c r="B369" s="24" t="s">
        <v>14</v>
      </c>
      <c r="C369" s="24">
        <v>4128595000116</v>
      </c>
      <c r="D369" s="5">
        <f t="shared" ca="1" si="25"/>
        <v>9</v>
      </c>
    </row>
    <row r="370" spans="2:4" x14ac:dyDescent="0.3">
      <c r="B370" s="24" t="s">
        <v>14</v>
      </c>
      <c r="C370" s="24">
        <v>34502777000176</v>
      </c>
      <c r="D370" s="5">
        <f t="shared" ca="1" si="25"/>
        <v>9</v>
      </c>
    </row>
    <row r="371" spans="2:4" x14ac:dyDescent="0.3">
      <c r="B371" s="24" t="s">
        <v>14</v>
      </c>
      <c r="C371" s="24">
        <v>4128723000121</v>
      </c>
      <c r="D371" s="5">
        <f t="shared" ca="1" si="25"/>
        <v>9</v>
      </c>
    </row>
    <row r="372" spans="2:4" x14ac:dyDescent="0.3">
      <c r="B372" s="24" t="s">
        <v>14</v>
      </c>
      <c r="C372" s="24">
        <v>4128557000163</v>
      </c>
      <c r="D372" s="5">
        <f t="shared" ca="1" si="25"/>
        <v>11</v>
      </c>
    </row>
    <row r="373" spans="2:4" x14ac:dyDescent="0.3">
      <c r="B373" s="24" t="s">
        <v>14</v>
      </c>
      <c r="C373" s="24">
        <v>4129095000107</v>
      </c>
      <c r="D373" s="5">
        <f t="shared" ca="1" si="25"/>
        <v>9</v>
      </c>
    </row>
    <row r="374" spans="2:4" x14ac:dyDescent="0.3">
      <c r="B374" s="24" t="s">
        <v>14</v>
      </c>
      <c r="C374" s="24">
        <v>28567894000115</v>
      </c>
      <c r="D374" s="5">
        <f t="shared" ca="1" si="25"/>
        <v>11</v>
      </c>
    </row>
    <row r="375" spans="2:4" x14ac:dyDescent="0.3">
      <c r="B375" s="24" t="s">
        <v>14</v>
      </c>
      <c r="C375" s="24">
        <v>21470671000196</v>
      </c>
      <c r="D375" s="5">
        <f t="shared" ca="1" si="25"/>
        <v>12</v>
      </c>
    </row>
    <row r="376" spans="2:4" x14ac:dyDescent="0.3">
      <c r="B376" s="24" t="s">
        <v>14</v>
      </c>
      <c r="C376" s="24">
        <v>34956831000153</v>
      </c>
      <c r="D376" s="5">
        <f t="shared" ca="1" si="25"/>
        <v>12</v>
      </c>
    </row>
    <row r="377" spans="2:4" x14ac:dyDescent="0.3">
      <c r="B377" s="24" t="s">
        <v>14</v>
      </c>
      <c r="C377" s="24">
        <v>13703275000133</v>
      </c>
      <c r="D377" s="5">
        <f t="shared" ca="1" si="25"/>
        <v>9</v>
      </c>
    </row>
    <row r="378" spans="2:4" x14ac:dyDescent="0.3">
      <c r="B378" s="24" t="s">
        <v>14</v>
      </c>
      <c r="C378" s="24">
        <v>13703282000135</v>
      </c>
      <c r="D378" s="5">
        <f t="shared" ca="1" si="25"/>
        <v>9</v>
      </c>
    </row>
    <row r="379" spans="2:4" x14ac:dyDescent="0.3">
      <c r="B379" s="24" t="s">
        <v>14</v>
      </c>
      <c r="C379" s="24">
        <v>38110600000185</v>
      </c>
      <c r="D379" s="5">
        <f t="shared" ca="1" si="25"/>
        <v>12</v>
      </c>
    </row>
    <row r="380" spans="2:4" x14ac:dyDescent="0.3">
      <c r="B380" s="24" t="s">
        <v>14</v>
      </c>
      <c r="C380" s="24">
        <v>13703273000144</v>
      </c>
      <c r="D380" s="5">
        <f t="shared" ca="1" si="25"/>
        <v>8</v>
      </c>
    </row>
    <row r="381" spans="2:4" x14ac:dyDescent="0.3">
      <c r="B381" s="24" t="s">
        <v>11</v>
      </c>
      <c r="C381" s="24">
        <v>33824969000136</v>
      </c>
      <c r="D381" s="5">
        <f t="shared" ca="1" si="25"/>
        <v>6</v>
      </c>
    </row>
    <row r="382" spans="2:4" x14ac:dyDescent="0.3">
      <c r="B382" s="24" t="s">
        <v>11</v>
      </c>
      <c r="C382" s="24">
        <v>39293607000142</v>
      </c>
      <c r="D382" s="5">
        <f t="shared" ca="1" si="25"/>
        <v>8</v>
      </c>
    </row>
    <row r="383" spans="2:4" x14ac:dyDescent="0.3">
      <c r="B383" s="24" t="s">
        <v>11</v>
      </c>
      <c r="C383" s="24">
        <v>7490284000190</v>
      </c>
      <c r="D383" s="5">
        <f t="shared" ca="1" si="25"/>
        <v>7</v>
      </c>
    </row>
    <row r="384" spans="2:4" x14ac:dyDescent="0.3">
      <c r="B384" s="24" t="s">
        <v>11</v>
      </c>
      <c r="C384" s="24">
        <v>22031950000116</v>
      </c>
      <c r="D384" s="5">
        <f t="shared" ca="1" si="25"/>
        <v>7</v>
      </c>
    </row>
    <row r="385" spans="2:4" x14ac:dyDescent="0.3">
      <c r="B385" s="24" t="s">
        <v>11</v>
      </c>
      <c r="C385" s="24">
        <v>12013309000103</v>
      </c>
      <c r="D385" s="5">
        <f t="shared" ca="1" si="25"/>
        <v>6</v>
      </c>
    </row>
    <row r="386" spans="2:4" x14ac:dyDescent="0.3">
      <c r="B386" s="24" t="s">
        <v>11</v>
      </c>
      <c r="C386" s="24">
        <v>33611081000115</v>
      </c>
      <c r="D386" s="5">
        <f t="shared" ca="1" si="25"/>
        <v>6</v>
      </c>
    </row>
    <row r="387" spans="2:4" x14ac:dyDescent="0.3">
      <c r="B387" s="24" t="s">
        <v>11</v>
      </c>
      <c r="C387" s="24">
        <v>9005838000142</v>
      </c>
      <c r="D387" s="5">
        <f t="shared" ca="1" si="25"/>
        <v>7</v>
      </c>
    </row>
    <row r="388" spans="2:4" x14ac:dyDescent="0.3">
      <c r="B388" s="24" t="s">
        <v>11</v>
      </c>
      <c r="C388" s="24">
        <v>8038910000175</v>
      </c>
      <c r="D388" s="5">
        <f t="shared" ca="1" si="25"/>
        <v>7</v>
      </c>
    </row>
    <row r="389" spans="2:4" x14ac:dyDescent="0.3">
      <c r="B389" s="24" t="s">
        <v>11</v>
      </c>
      <c r="C389" s="24">
        <v>9605786000145</v>
      </c>
      <c r="D389" s="5">
        <f t="shared" ca="1" si="25"/>
        <v>8</v>
      </c>
    </row>
    <row r="390" spans="2:4" x14ac:dyDescent="0.3">
      <c r="B390" s="24" t="s">
        <v>11</v>
      </c>
      <c r="C390" s="24">
        <v>3752361000182</v>
      </c>
      <c r="D390" s="5">
        <f t="shared" ca="1" si="25"/>
        <v>8</v>
      </c>
    </row>
    <row r="391" spans="2:4" x14ac:dyDescent="0.3">
      <c r="B391" s="24" t="s">
        <v>11</v>
      </c>
      <c r="C391" s="24">
        <v>11052415000125</v>
      </c>
      <c r="D391" s="5">
        <f t="shared" ca="1" si="25"/>
        <v>6</v>
      </c>
    </row>
    <row r="392" spans="2:4" x14ac:dyDescent="0.3">
      <c r="B392" s="24" t="s">
        <v>11</v>
      </c>
      <c r="C392" s="24">
        <v>35288540000105</v>
      </c>
      <c r="D392" s="5">
        <f t="shared" ca="1" si="25"/>
        <v>6</v>
      </c>
    </row>
    <row r="393" spans="2:4" x14ac:dyDescent="0.3">
      <c r="B393" s="24" t="s">
        <v>11</v>
      </c>
      <c r="C393" s="24">
        <v>40021828000140</v>
      </c>
      <c r="D393" s="5">
        <f t="shared" ca="1" si="25"/>
        <v>6</v>
      </c>
    </row>
    <row r="394" spans="2:4" x14ac:dyDescent="0.3">
      <c r="B394" s="24" t="s">
        <v>11</v>
      </c>
      <c r="C394" s="24">
        <v>44345498000108</v>
      </c>
      <c r="D394" s="5">
        <f t="shared" ca="1" si="25"/>
        <v>7</v>
      </c>
    </row>
    <row r="395" spans="2:4" x14ac:dyDescent="0.3">
      <c r="B395" s="24" t="s">
        <v>11</v>
      </c>
      <c r="C395" s="24">
        <v>40904961000145</v>
      </c>
      <c r="D395" s="5">
        <f t="shared" ca="1" si="25"/>
        <v>6</v>
      </c>
    </row>
    <row r="396" spans="2:4" x14ac:dyDescent="0.3">
      <c r="B396" s="24" t="s">
        <v>11</v>
      </c>
      <c r="C396" s="24">
        <v>38226052000153</v>
      </c>
      <c r="D396" s="5">
        <f t="shared" ca="1" si="25"/>
        <v>6</v>
      </c>
    </row>
    <row r="397" spans="2:4" x14ac:dyDescent="0.3">
      <c r="B397" s="24" t="s">
        <v>11</v>
      </c>
      <c r="C397" s="24">
        <v>33570958000177</v>
      </c>
      <c r="D397" s="5">
        <f t="shared" ca="1" si="25"/>
        <v>6</v>
      </c>
    </row>
    <row r="398" spans="2:4" x14ac:dyDescent="0.3">
      <c r="B398" s="24" t="s">
        <v>11</v>
      </c>
      <c r="C398" s="24">
        <v>37243087000138</v>
      </c>
      <c r="D398" s="5">
        <f t="shared" ca="1" si="25"/>
        <v>8</v>
      </c>
    </row>
    <row r="399" spans="2:4" x14ac:dyDescent="0.3">
      <c r="B399" s="24" t="s">
        <v>11</v>
      </c>
      <c r="C399" s="24">
        <v>44345564000131</v>
      </c>
      <c r="D399" s="5">
        <f t="shared" ca="1" si="25"/>
        <v>6</v>
      </c>
    </row>
    <row r="400" spans="2:4" x14ac:dyDescent="0.3">
      <c r="B400" s="24" t="s">
        <v>11</v>
      </c>
      <c r="C400" s="24">
        <v>28386255000153</v>
      </c>
      <c r="D400" s="5">
        <f t="shared" ca="1" si="25"/>
        <v>8</v>
      </c>
    </row>
    <row r="401" spans="2:4" x14ac:dyDescent="0.3">
      <c r="B401" s="24" t="s">
        <v>11</v>
      </c>
      <c r="C401" s="24">
        <v>44315938000176</v>
      </c>
      <c r="D401" s="5">
        <f t="shared" ca="1" si="25"/>
        <v>7</v>
      </c>
    </row>
    <row r="402" spans="2:4" x14ac:dyDescent="0.3">
      <c r="B402" s="24" t="s">
        <v>11</v>
      </c>
      <c r="C402" s="24">
        <v>13079634000123</v>
      </c>
      <c r="D402" s="5">
        <f t="shared" ref="D402:D465" ca="1" si="26">RANDBETWEEN((VLOOKUP(B402,$F$31:$G$39,2,0))*0.8,(VLOOKUP(B402,$F$31:$G$39,2,0))*1.2)</f>
        <v>6</v>
      </c>
    </row>
    <row r="403" spans="2:4" x14ac:dyDescent="0.3">
      <c r="B403" s="24" t="s">
        <v>11</v>
      </c>
      <c r="C403" s="24">
        <v>11046635000146</v>
      </c>
      <c r="D403" s="5">
        <f t="shared" ca="1" si="26"/>
        <v>7</v>
      </c>
    </row>
    <row r="404" spans="2:4" x14ac:dyDescent="0.3">
      <c r="B404" s="24" t="s">
        <v>11</v>
      </c>
      <c r="C404" s="24">
        <v>33617774000115</v>
      </c>
      <c r="D404" s="5">
        <f t="shared" ca="1" si="26"/>
        <v>7</v>
      </c>
    </row>
    <row r="405" spans="2:4" x14ac:dyDescent="0.3">
      <c r="B405" s="24" t="s">
        <v>11</v>
      </c>
      <c r="C405" s="24">
        <v>6015361000198</v>
      </c>
      <c r="D405" s="5">
        <f t="shared" ca="1" si="26"/>
        <v>7</v>
      </c>
    </row>
    <row r="406" spans="2:4" x14ac:dyDescent="0.3">
      <c r="B406" s="24" t="s">
        <v>11</v>
      </c>
      <c r="C406" s="24">
        <v>35690521000100</v>
      </c>
      <c r="D406" s="5">
        <f t="shared" ca="1" si="26"/>
        <v>8</v>
      </c>
    </row>
    <row r="407" spans="2:4" x14ac:dyDescent="0.3">
      <c r="B407" s="24" t="s">
        <v>11</v>
      </c>
      <c r="C407" s="24">
        <v>37174205000101</v>
      </c>
      <c r="D407" s="5">
        <f t="shared" ca="1" si="26"/>
        <v>7</v>
      </c>
    </row>
    <row r="408" spans="2:4" x14ac:dyDescent="0.3">
      <c r="B408" s="24" t="s">
        <v>11</v>
      </c>
      <c r="C408" s="24">
        <v>5786944000150</v>
      </c>
      <c r="D408" s="5">
        <f t="shared" ca="1" si="26"/>
        <v>6</v>
      </c>
    </row>
    <row r="409" spans="2:4" x14ac:dyDescent="0.3">
      <c r="B409" s="24" t="s">
        <v>11</v>
      </c>
      <c r="C409" s="24">
        <v>6015368000100</v>
      </c>
      <c r="D409" s="5">
        <f t="shared" ca="1" si="26"/>
        <v>7</v>
      </c>
    </row>
    <row r="410" spans="2:4" x14ac:dyDescent="0.3">
      <c r="B410" s="24" t="s">
        <v>11</v>
      </c>
      <c r="C410" s="24">
        <v>13322192000102</v>
      </c>
      <c r="D410" s="5">
        <f t="shared" ca="1" si="26"/>
        <v>6</v>
      </c>
    </row>
    <row r="411" spans="2:4" x14ac:dyDescent="0.3">
      <c r="B411" s="24" t="s">
        <v>11</v>
      </c>
      <c r="C411" s="24">
        <v>5962491000175</v>
      </c>
      <c r="D411" s="5">
        <f t="shared" ca="1" si="26"/>
        <v>6</v>
      </c>
    </row>
    <row r="412" spans="2:4" x14ac:dyDescent="0.3">
      <c r="B412" s="24" t="s">
        <v>11</v>
      </c>
      <c r="C412" s="24">
        <v>40181400000165</v>
      </c>
      <c r="D412" s="5">
        <f t="shared" ca="1" si="26"/>
        <v>7</v>
      </c>
    </row>
    <row r="413" spans="2:4" x14ac:dyDescent="0.3">
      <c r="B413" s="24" t="s">
        <v>11</v>
      </c>
      <c r="C413" s="24">
        <v>34497937000136</v>
      </c>
      <c r="D413" s="5">
        <f t="shared" ca="1" si="26"/>
        <v>8</v>
      </c>
    </row>
    <row r="414" spans="2:4" x14ac:dyDescent="0.3">
      <c r="B414" s="24" t="s">
        <v>11</v>
      </c>
      <c r="C414" s="24">
        <v>35690218000108</v>
      </c>
      <c r="D414" s="5">
        <f t="shared" ca="1" si="26"/>
        <v>8</v>
      </c>
    </row>
    <row r="415" spans="2:4" x14ac:dyDescent="0.3">
      <c r="B415" s="24" t="s">
        <v>18</v>
      </c>
      <c r="C415" s="24">
        <v>28578921000155</v>
      </c>
      <c r="D415" s="5">
        <f t="shared" ca="1" si="26"/>
        <v>6</v>
      </c>
    </row>
    <row r="416" spans="2:4" x14ac:dyDescent="0.3">
      <c r="B416" s="24" t="s">
        <v>18</v>
      </c>
      <c r="C416" s="24">
        <v>7165347000133</v>
      </c>
      <c r="D416" s="5">
        <f t="shared" ca="1" si="26"/>
        <v>6</v>
      </c>
    </row>
    <row r="417" spans="2:4" x14ac:dyDescent="0.3">
      <c r="B417" s="24" t="s">
        <v>18</v>
      </c>
      <c r="C417" s="24">
        <v>13849184000100</v>
      </c>
      <c r="D417" s="5">
        <f t="shared" ca="1" si="26"/>
        <v>7</v>
      </c>
    </row>
    <row r="418" spans="2:4" x14ac:dyDescent="0.3">
      <c r="B418" s="24" t="s">
        <v>18</v>
      </c>
      <c r="C418" s="24">
        <v>18859632000170</v>
      </c>
      <c r="D418" s="5">
        <f t="shared" ca="1" si="26"/>
        <v>5</v>
      </c>
    </row>
    <row r="419" spans="2:4" x14ac:dyDescent="0.3">
      <c r="B419" s="24" t="s">
        <v>18</v>
      </c>
      <c r="C419" s="24">
        <v>19809519000143</v>
      </c>
      <c r="D419" s="5">
        <f t="shared" ca="1" si="26"/>
        <v>7</v>
      </c>
    </row>
    <row r="420" spans="2:4" x14ac:dyDescent="0.3">
      <c r="B420" s="24" t="s">
        <v>18</v>
      </c>
      <c r="C420" s="24">
        <v>29941137000122</v>
      </c>
      <c r="D420" s="5">
        <f t="shared" ca="1" si="26"/>
        <v>6</v>
      </c>
    </row>
    <row r="421" spans="2:4" x14ac:dyDescent="0.3">
      <c r="B421" s="24" t="s">
        <v>18</v>
      </c>
      <c r="C421" s="24">
        <v>32811286000181</v>
      </c>
      <c r="D421" s="5">
        <f t="shared" ca="1" si="26"/>
        <v>5</v>
      </c>
    </row>
    <row r="422" spans="2:4" x14ac:dyDescent="0.3">
      <c r="B422" s="24" t="s">
        <v>18</v>
      </c>
      <c r="C422" s="24">
        <v>5755567000191</v>
      </c>
      <c r="D422" s="5">
        <f t="shared" ca="1" si="26"/>
        <v>7</v>
      </c>
    </row>
    <row r="423" spans="2:4" x14ac:dyDescent="0.3">
      <c r="B423" s="24" t="s">
        <v>18</v>
      </c>
      <c r="C423" s="24">
        <v>30618302000199</v>
      </c>
      <c r="D423" s="5">
        <f t="shared" ca="1" si="26"/>
        <v>7</v>
      </c>
    </row>
    <row r="424" spans="2:4" x14ac:dyDescent="0.3">
      <c r="B424" s="24" t="s">
        <v>18</v>
      </c>
      <c r="C424" s="24">
        <v>30629283000104</v>
      </c>
      <c r="D424" s="5">
        <f t="shared" ca="1" si="26"/>
        <v>5</v>
      </c>
    </row>
    <row r="425" spans="2:4" x14ac:dyDescent="0.3">
      <c r="B425" s="24" t="s">
        <v>18</v>
      </c>
      <c r="C425" s="24">
        <v>27157075000137</v>
      </c>
      <c r="D425" s="5">
        <f t="shared" ca="1" si="26"/>
        <v>6</v>
      </c>
    </row>
    <row r="426" spans="2:4" x14ac:dyDescent="0.3">
      <c r="B426" s="24" t="s">
        <v>18</v>
      </c>
      <c r="C426" s="24">
        <v>2998773000134</v>
      </c>
      <c r="D426" s="5">
        <f t="shared" ca="1" si="26"/>
        <v>5</v>
      </c>
    </row>
    <row r="427" spans="2:4" x14ac:dyDescent="0.3">
      <c r="B427" s="24" t="s">
        <v>18</v>
      </c>
      <c r="C427" s="24">
        <v>27580008000120</v>
      </c>
      <c r="D427" s="5">
        <f t="shared" ca="1" si="26"/>
        <v>5</v>
      </c>
    </row>
    <row r="428" spans="2:4" x14ac:dyDescent="0.3">
      <c r="B428" s="24" t="s">
        <v>18</v>
      </c>
      <c r="C428" s="24">
        <v>29306136000106</v>
      </c>
      <c r="D428" s="5">
        <f t="shared" ca="1" si="26"/>
        <v>5</v>
      </c>
    </row>
    <row r="429" spans="2:4" x14ac:dyDescent="0.3">
      <c r="B429" s="24" t="s">
        <v>18</v>
      </c>
      <c r="C429" s="24">
        <v>29249673000161</v>
      </c>
      <c r="D429" s="5">
        <f t="shared" ca="1" si="26"/>
        <v>7</v>
      </c>
    </row>
    <row r="430" spans="2:4" x14ac:dyDescent="0.3">
      <c r="B430" s="24" t="s">
        <v>18</v>
      </c>
      <c r="C430" s="24">
        <v>44315923000108</v>
      </c>
      <c r="D430" s="5">
        <f t="shared" ca="1" si="26"/>
        <v>5</v>
      </c>
    </row>
    <row r="431" spans="2:4" x14ac:dyDescent="0.3">
      <c r="B431" s="24" t="s">
        <v>18</v>
      </c>
      <c r="C431" s="24">
        <v>19656748000175</v>
      </c>
      <c r="D431" s="5">
        <f t="shared" ca="1" si="26"/>
        <v>6</v>
      </c>
    </row>
    <row r="432" spans="2:4" x14ac:dyDescent="0.3">
      <c r="B432" s="24" t="s">
        <v>18</v>
      </c>
      <c r="C432" s="24">
        <v>29941120000175</v>
      </c>
      <c r="D432" s="5">
        <f t="shared" ca="1" si="26"/>
        <v>7</v>
      </c>
    </row>
    <row r="433" spans="2:4" x14ac:dyDescent="0.3">
      <c r="B433" s="24" t="s">
        <v>18</v>
      </c>
      <c r="C433" s="24">
        <v>24117267000121</v>
      </c>
      <c r="D433" s="5">
        <f t="shared" ca="1" si="26"/>
        <v>6</v>
      </c>
    </row>
    <row r="434" spans="2:4" x14ac:dyDescent="0.3">
      <c r="B434" s="24" t="s">
        <v>18</v>
      </c>
      <c r="C434" s="24">
        <v>30629300000103</v>
      </c>
      <c r="D434" s="5">
        <f t="shared" ca="1" si="26"/>
        <v>6</v>
      </c>
    </row>
    <row r="435" spans="2:4" x14ac:dyDescent="0.3">
      <c r="B435" s="24" t="s">
        <v>18</v>
      </c>
      <c r="C435" s="24">
        <v>41080911000153</v>
      </c>
      <c r="D435" s="5">
        <f t="shared" ca="1" si="26"/>
        <v>7</v>
      </c>
    </row>
    <row r="436" spans="2:4" x14ac:dyDescent="0.3">
      <c r="B436" s="24" t="s">
        <v>18</v>
      </c>
      <c r="C436" s="24">
        <v>23434819000162</v>
      </c>
      <c r="D436" s="5">
        <f t="shared" ca="1" si="26"/>
        <v>7</v>
      </c>
    </row>
    <row r="437" spans="2:4" x14ac:dyDescent="0.3">
      <c r="B437" s="24" t="s">
        <v>18</v>
      </c>
      <c r="C437" s="24">
        <v>5943674000143</v>
      </c>
      <c r="D437" s="5">
        <f t="shared" ca="1" si="26"/>
        <v>6</v>
      </c>
    </row>
    <row r="438" spans="2:4" x14ac:dyDescent="0.3">
      <c r="B438" s="24" t="s">
        <v>18</v>
      </c>
      <c r="C438" s="24">
        <v>41709204000183</v>
      </c>
      <c r="D438" s="5">
        <f t="shared" ca="1" si="26"/>
        <v>6</v>
      </c>
    </row>
    <row r="439" spans="2:4" x14ac:dyDescent="0.3">
      <c r="B439" s="24" t="s">
        <v>18</v>
      </c>
      <c r="C439" s="24">
        <v>43617447000117</v>
      </c>
      <c r="D439" s="5">
        <f t="shared" ca="1" si="26"/>
        <v>5</v>
      </c>
    </row>
    <row r="440" spans="2:4" x14ac:dyDescent="0.3">
      <c r="B440" s="24" t="s">
        <v>18</v>
      </c>
      <c r="C440" s="24">
        <v>3519706000152</v>
      </c>
      <c r="D440" s="5">
        <f t="shared" ca="1" si="26"/>
        <v>7</v>
      </c>
    </row>
    <row r="441" spans="2:4" x14ac:dyDescent="0.3">
      <c r="B441" s="24" t="s">
        <v>18</v>
      </c>
      <c r="C441" s="24">
        <v>3752446000160</v>
      </c>
      <c r="D441" s="5">
        <f t="shared" ca="1" si="26"/>
        <v>6</v>
      </c>
    </row>
    <row r="442" spans="2:4" x14ac:dyDescent="0.3">
      <c r="B442" s="24" t="s">
        <v>18</v>
      </c>
      <c r="C442" s="24">
        <v>10415491000195</v>
      </c>
      <c r="D442" s="5">
        <f t="shared" ca="1" si="26"/>
        <v>5</v>
      </c>
    </row>
    <row r="443" spans="2:4" x14ac:dyDescent="0.3">
      <c r="B443" s="24" t="s">
        <v>18</v>
      </c>
      <c r="C443" s="24">
        <v>5134431000164</v>
      </c>
      <c r="D443" s="5">
        <f t="shared" ca="1" si="26"/>
        <v>5</v>
      </c>
    </row>
    <row r="444" spans="2:4" x14ac:dyDescent="0.3">
      <c r="B444" s="24" t="s">
        <v>18</v>
      </c>
      <c r="C444" s="24">
        <v>4093184000132</v>
      </c>
      <c r="D444" s="5">
        <f t="shared" ca="1" si="26"/>
        <v>6</v>
      </c>
    </row>
    <row r="445" spans="2:4" x14ac:dyDescent="0.3">
      <c r="B445" s="24" t="s">
        <v>18</v>
      </c>
      <c r="C445" s="24">
        <v>5320393000134</v>
      </c>
      <c r="D445" s="5">
        <f t="shared" ca="1" si="26"/>
        <v>5</v>
      </c>
    </row>
    <row r="446" spans="2:4" x14ac:dyDescent="0.3">
      <c r="B446" s="24" t="s">
        <v>18</v>
      </c>
      <c r="C446" s="24">
        <v>5701758000170</v>
      </c>
      <c r="D446" s="5">
        <f t="shared" ca="1" si="26"/>
        <v>5</v>
      </c>
    </row>
    <row r="447" spans="2:4" x14ac:dyDescent="0.3">
      <c r="B447" s="24" t="s">
        <v>18</v>
      </c>
      <c r="C447" s="24">
        <v>23425548000189</v>
      </c>
      <c r="D447" s="5">
        <f t="shared" ca="1" si="26"/>
        <v>7</v>
      </c>
    </row>
    <row r="448" spans="2:4" x14ac:dyDescent="0.3">
      <c r="B448" s="24" t="s">
        <v>18</v>
      </c>
      <c r="C448" s="24">
        <v>24117252000163</v>
      </c>
      <c r="D448" s="5">
        <f t="shared" ca="1" si="26"/>
        <v>5</v>
      </c>
    </row>
    <row r="449" spans="2:4" x14ac:dyDescent="0.3">
      <c r="B449" s="24" t="s">
        <v>18</v>
      </c>
      <c r="C449" s="24">
        <v>14933427000157</v>
      </c>
      <c r="D449" s="5">
        <f t="shared" ca="1" si="26"/>
        <v>5</v>
      </c>
    </row>
    <row r="450" spans="2:4" x14ac:dyDescent="0.3">
      <c r="B450" s="24" t="s">
        <v>18</v>
      </c>
      <c r="C450" s="24">
        <v>13482672000122</v>
      </c>
      <c r="D450" s="5">
        <f t="shared" ca="1" si="26"/>
        <v>7</v>
      </c>
    </row>
    <row r="451" spans="2:4" x14ac:dyDescent="0.3">
      <c r="B451" s="24" t="s">
        <v>18</v>
      </c>
      <c r="C451" s="24">
        <v>21462255000146</v>
      </c>
      <c r="D451" s="5">
        <f t="shared" ca="1" si="26"/>
        <v>6</v>
      </c>
    </row>
    <row r="452" spans="2:4" x14ac:dyDescent="0.3">
      <c r="B452" s="24" t="s">
        <v>18</v>
      </c>
      <c r="C452" s="24">
        <v>29241110000127</v>
      </c>
      <c r="D452" s="5">
        <f t="shared" ca="1" si="26"/>
        <v>7</v>
      </c>
    </row>
    <row r="453" spans="2:4" x14ac:dyDescent="0.3">
      <c r="B453" s="24" t="s">
        <v>18</v>
      </c>
      <c r="C453" s="24">
        <v>41733669000170</v>
      </c>
      <c r="D453" s="5">
        <f t="shared" ca="1" si="26"/>
        <v>7</v>
      </c>
    </row>
    <row r="454" spans="2:4" x14ac:dyDescent="0.3">
      <c r="B454" s="24" t="s">
        <v>18</v>
      </c>
      <c r="C454" s="24">
        <v>12704457000166</v>
      </c>
      <c r="D454" s="5">
        <f t="shared" ca="1" si="26"/>
        <v>7</v>
      </c>
    </row>
    <row r="455" spans="2:4" x14ac:dyDescent="0.3">
      <c r="B455" s="24" t="s">
        <v>18</v>
      </c>
      <c r="C455" s="24">
        <v>35690683000130</v>
      </c>
      <c r="D455" s="5">
        <f t="shared" ca="1" si="26"/>
        <v>7</v>
      </c>
    </row>
    <row r="456" spans="2:4" x14ac:dyDescent="0.3">
      <c r="B456" s="24" t="s">
        <v>18</v>
      </c>
      <c r="C456" s="24">
        <v>15674522000146</v>
      </c>
      <c r="D456" s="5">
        <f t="shared" ca="1" si="26"/>
        <v>7</v>
      </c>
    </row>
    <row r="457" spans="2:4" x14ac:dyDescent="0.3">
      <c r="B457" s="24" t="s">
        <v>18</v>
      </c>
      <c r="C457" s="24">
        <v>32806872000138</v>
      </c>
      <c r="D457" s="5">
        <f t="shared" ca="1" si="26"/>
        <v>5</v>
      </c>
    </row>
    <row r="458" spans="2:4" x14ac:dyDescent="0.3">
      <c r="B458" s="24" t="s">
        <v>18</v>
      </c>
      <c r="C458" s="24">
        <v>11240166000100</v>
      </c>
      <c r="D458" s="5">
        <f t="shared" ca="1" si="26"/>
        <v>5</v>
      </c>
    </row>
    <row r="459" spans="2:4" x14ac:dyDescent="0.3">
      <c r="B459" s="24" t="s">
        <v>18</v>
      </c>
      <c r="C459" s="24">
        <v>28418228000115</v>
      </c>
      <c r="D459" s="5">
        <f t="shared" ca="1" si="26"/>
        <v>7</v>
      </c>
    </row>
    <row r="460" spans="2:4" x14ac:dyDescent="0.3">
      <c r="B460" s="24" t="s">
        <v>18</v>
      </c>
      <c r="C460" s="24">
        <v>21470647000157</v>
      </c>
      <c r="D460" s="5">
        <f t="shared" ca="1" si="26"/>
        <v>5</v>
      </c>
    </row>
    <row r="461" spans="2:4" x14ac:dyDescent="0.3">
      <c r="B461" s="24" t="s">
        <v>18</v>
      </c>
      <c r="C461" s="24">
        <v>7291245000164</v>
      </c>
      <c r="D461" s="5">
        <f t="shared" ca="1" si="26"/>
        <v>7</v>
      </c>
    </row>
    <row r="462" spans="2:4" x14ac:dyDescent="0.3">
      <c r="B462" s="24" t="s">
        <v>18</v>
      </c>
      <c r="C462" s="24">
        <v>17116243000192</v>
      </c>
      <c r="D462" s="5">
        <f t="shared" ca="1" si="26"/>
        <v>7</v>
      </c>
    </row>
    <row r="463" spans="2:4" x14ac:dyDescent="0.3">
      <c r="B463" s="24" t="s">
        <v>18</v>
      </c>
      <c r="C463" s="24">
        <v>18307549000199</v>
      </c>
      <c r="D463" s="5">
        <f t="shared" ca="1" si="26"/>
        <v>5</v>
      </c>
    </row>
    <row r="464" spans="2:4" x14ac:dyDescent="0.3">
      <c r="B464" s="24" t="s">
        <v>18</v>
      </c>
      <c r="C464" s="24">
        <v>7471762000115</v>
      </c>
      <c r="D464" s="5">
        <f t="shared" ca="1" si="26"/>
        <v>7</v>
      </c>
    </row>
    <row r="465" spans="2:4" x14ac:dyDescent="0.3">
      <c r="B465" s="24" t="s">
        <v>18</v>
      </c>
      <c r="C465" s="24">
        <v>9581694000172</v>
      </c>
      <c r="D465" s="5">
        <f t="shared" ca="1" si="26"/>
        <v>7</v>
      </c>
    </row>
    <row r="466" spans="2:4" x14ac:dyDescent="0.3">
      <c r="B466" s="24" t="s">
        <v>18</v>
      </c>
      <c r="C466" s="24">
        <v>12586090000123</v>
      </c>
      <c r="D466" s="5">
        <f t="shared" ref="D466:D529" ca="1" si="27">RANDBETWEEN((VLOOKUP(B466,$F$31:$G$39,2,0))*0.8,(VLOOKUP(B466,$F$31:$G$39,2,0))*1.2)</f>
        <v>7</v>
      </c>
    </row>
    <row r="467" spans="2:4" x14ac:dyDescent="0.3">
      <c r="B467" s="24" t="s">
        <v>18</v>
      </c>
      <c r="C467" s="24">
        <v>5132901000150</v>
      </c>
      <c r="D467" s="5">
        <f t="shared" ca="1" si="27"/>
        <v>6</v>
      </c>
    </row>
    <row r="468" spans="2:4" x14ac:dyDescent="0.3">
      <c r="B468" s="24" t="s">
        <v>18</v>
      </c>
      <c r="C468" s="24">
        <v>3243641000165</v>
      </c>
      <c r="D468" s="5">
        <f t="shared" ca="1" si="27"/>
        <v>6</v>
      </c>
    </row>
    <row r="469" spans="2:4" x14ac:dyDescent="0.3">
      <c r="B469" s="24" t="s">
        <v>18</v>
      </c>
      <c r="C469" s="24">
        <v>3001786000150</v>
      </c>
      <c r="D469" s="5">
        <f t="shared" ca="1" si="27"/>
        <v>7</v>
      </c>
    </row>
    <row r="470" spans="2:4" x14ac:dyDescent="0.3">
      <c r="B470" s="24" t="s">
        <v>18</v>
      </c>
      <c r="C470" s="24">
        <v>4866788000174</v>
      </c>
      <c r="D470" s="5">
        <f t="shared" ca="1" si="27"/>
        <v>7</v>
      </c>
    </row>
    <row r="471" spans="2:4" x14ac:dyDescent="0.3">
      <c r="B471" s="24" t="s">
        <v>18</v>
      </c>
      <c r="C471" s="24">
        <v>5023746000134</v>
      </c>
      <c r="D471" s="5">
        <f t="shared" ca="1" si="27"/>
        <v>5</v>
      </c>
    </row>
    <row r="472" spans="2:4" x14ac:dyDescent="0.3">
      <c r="B472" s="24" t="s">
        <v>18</v>
      </c>
      <c r="C472" s="24">
        <v>14933456000119</v>
      </c>
      <c r="D472" s="5">
        <f t="shared" ca="1" si="27"/>
        <v>7</v>
      </c>
    </row>
    <row r="473" spans="2:4" x14ac:dyDescent="0.3">
      <c r="B473" s="24" t="s">
        <v>18</v>
      </c>
      <c r="C473" s="24">
        <v>44315953000114</v>
      </c>
      <c r="D473" s="5">
        <f t="shared" ca="1" si="27"/>
        <v>5</v>
      </c>
    </row>
    <row r="474" spans="2:4" x14ac:dyDescent="0.3">
      <c r="B474" s="24" t="s">
        <v>18</v>
      </c>
      <c r="C474" s="24">
        <v>6004195000124</v>
      </c>
      <c r="D474" s="5">
        <f t="shared" ca="1" si="27"/>
        <v>5</v>
      </c>
    </row>
    <row r="475" spans="2:4" x14ac:dyDescent="0.3">
      <c r="B475" s="24" t="s">
        <v>18</v>
      </c>
      <c r="C475" s="24">
        <v>4857792000176</v>
      </c>
      <c r="D475" s="5">
        <f t="shared" ca="1" si="27"/>
        <v>7</v>
      </c>
    </row>
    <row r="476" spans="2:4" x14ac:dyDescent="0.3">
      <c r="B476" s="24" t="s">
        <v>18</v>
      </c>
      <c r="C476" s="24">
        <v>4866784000196</v>
      </c>
      <c r="D476" s="5">
        <f t="shared" ca="1" si="27"/>
        <v>5</v>
      </c>
    </row>
    <row r="477" spans="2:4" x14ac:dyDescent="0.3">
      <c r="B477" s="24" t="s">
        <v>18</v>
      </c>
      <c r="C477" s="24">
        <v>2266145000164</v>
      </c>
      <c r="D477" s="5">
        <f t="shared" ca="1" si="27"/>
        <v>5</v>
      </c>
    </row>
    <row r="478" spans="2:4" x14ac:dyDescent="0.3">
      <c r="B478" s="24" t="s">
        <v>18</v>
      </c>
      <c r="C478" s="24">
        <v>17209712000118</v>
      </c>
      <c r="D478" s="5">
        <f t="shared" ca="1" si="27"/>
        <v>6</v>
      </c>
    </row>
    <row r="479" spans="2:4" x14ac:dyDescent="0.3">
      <c r="B479" s="24" t="s">
        <v>18</v>
      </c>
      <c r="C479" s="24">
        <v>194256000187</v>
      </c>
      <c r="D479" s="5">
        <f t="shared" ca="1" si="27"/>
        <v>6</v>
      </c>
    </row>
    <row r="480" spans="2:4" x14ac:dyDescent="0.3">
      <c r="B480" s="24" t="s">
        <v>18</v>
      </c>
      <c r="C480" s="24">
        <v>3076190000119</v>
      </c>
      <c r="D480" s="5">
        <f t="shared" ca="1" si="27"/>
        <v>6</v>
      </c>
    </row>
    <row r="481" spans="2:4" x14ac:dyDescent="0.3">
      <c r="B481" s="24" t="s">
        <v>18</v>
      </c>
      <c r="C481" s="24">
        <v>10376133000110</v>
      </c>
      <c r="D481" s="5">
        <f t="shared" ca="1" si="27"/>
        <v>7</v>
      </c>
    </row>
    <row r="482" spans="2:4" x14ac:dyDescent="0.3">
      <c r="B482" s="24" t="s">
        <v>18</v>
      </c>
      <c r="C482" s="24">
        <v>20216410000181</v>
      </c>
      <c r="D482" s="5">
        <f t="shared" ca="1" si="27"/>
        <v>5</v>
      </c>
    </row>
    <row r="483" spans="2:4" x14ac:dyDescent="0.3">
      <c r="B483" s="24" t="s">
        <v>18</v>
      </c>
      <c r="C483" s="24">
        <v>13848539000147</v>
      </c>
      <c r="D483" s="5">
        <f t="shared" ca="1" si="27"/>
        <v>5</v>
      </c>
    </row>
    <row r="484" spans="2:4" x14ac:dyDescent="0.3">
      <c r="B484" s="24" t="s">
        <v>18</v>
      </c>
      <c r="C484" s="24">
        <v>11046049000100</v>
      </c>
      <c r="D484" s="5">
        <f t="shared" ca="1" si="27"/>
        <v>6</v>
      </c>
    </row>
    <row r="485" spans="2:4" x14ac:dyDescent="0.3">
      <c r="B485" s="24" t="s">
        <v>18</v>
      </c>
      <c r="C485" s="24">
        <v>13333985000119</v>
      </c>
      <c r="D485" s="5">
        <f t="shared" ca="1" si="27"/>
        <v>6</v>
      </c>
    </row>
    <row r="486" spans="2:4" x14ac:dyDescent="0.3">
      <c r="B486" s="24" t="s">
        <v>18</v>
      </c>
      <c r="C486" s="24">
        <v>13333994000100</v>
      </c>
      <c r="D486" s="5">
        <f t="shared" ca="1" si="27"/>
        <v>7</v>
      </c>
    </row>
    <row r="487" spans="2:4" x14ac:dyDescent="0.3">
      <c r="B487" s="24" t="s">
        <v>18</v>
      </c>
      <c r="C487" s="24">
        <v>36247150000141</v>
      </c>
      <c r="D487" s="5">
        <f t="shared" ca="1" si="27"/>
        <v>6</v>
      </c>
    </row>
    <row r="488" spans="2:4" x14ac:dyDescent="0.3">
      <c r="B488" s="24" t="s">
        <v>18</v>
      </c>
      <c r="C488" s="24">
        <v>10319429000108</v>
      </c>
      <c r="D488" s="5">
        <f t="shared" ca="1" si="27"/>
        <v>5</v>
      </c>
    </row>
    <row r="489" spans="2:4" x14ac:dyDescent="0.3">
      <c r="B489" s="24" t="s">
        <v>18</v>
      </c>
      <c r="C489" s="24">
        <v>18428556000149</v>
      </c>
      <c r="D489" s="5">
        <f t="shared" ca="1" si="27"/>
        <v>6</v>
      </c>
    </row>
    <row r="490" spans="2:4" x14ac:dyDescent="0.3">
      <c r="B490" s="24" t="s">
        <v>18</v>
      </c>
      <c r="C490" s="24">
        <v>24642962000102</v>
      </c>
      <c r="D490" s="5">
        <f t="shared" ca="1" si="27"/>
        <v>6</v>
      </c>
    </row>
    <row r="491" spans="2:4" x14ac:dyDescent="0.3">
      <c r="B491" s="24" t="s">
        <v>18</v>
      </c>
      <c r="C491" s="24">
        <v>19808501000127</v>
      </c>
      <c r="D491" s="5">
        <f t="shared" ca="1" si="27"/>
        <v>7</v>
      </c>
    </row>
    <row r="492" spans="2:4" x14ac:dyDescent="0.3">
      <c r="B492" s="24" t="s">
        <v>18</v>
      </c>
      <c r="C492" s="24">
        <v>3503382000164</v>
      </c>
      <c r="D492" s="5">
        <f t="shared" ca="1" si="27"/>
        <v>5</v>
      </c>
    </row>
    <row r="493" spans="2:4" x14ac:dyDescent="0.3">
      <c r="B493" s="24" t="s">
        <v>18</v>
      </c>
      <c r="C493" s="24">
        <v>4160232000168</v>
      </c>
      <c r="D493" s="5">
        <f t="shared" ca="1" si="27"/>
        <v>6</v>
      </c>
    </row>
    <row r="494" spans="2:4" x14ac:dyDescent="0.3">
      <c r="B494" s="24" t="s">
        <v>18</v>
      </c>
      <c r="C494" s="24">
        <v>28408007000166</v>
      </c>
      <c r="D494" s="5">
        <f t="shared" ca="1" si="27"/>
        <v>7</v>
      </c>
    </row>
    <row r="495" spans="2:4" x14ac:dyDescent="0.3">
      <c r="B495" s="24" t="s">
        <v>18</v>
      </c>
      <c r="C495" s="24">
        <v>26724752000199</v>
      </c>
      <c r="D495" s="5">
        <f t="shared" ca="1" si="27"/>
        <v>5</v>
      </c>
    </row>
    <row r="496" spans="2:4" x14ac:dyDescent="0.3">
      <c r="B496" s="24" t="s">
        <v>18</v>
      </c>
      <c r="C496" s="24">
        <v>29323674000109</v>
      </c>
      <c r="D496" s="5">
        <f t="shared" ca="1" si="27"/>
        <v>7</v>
      </c>
    </row>
    <row r="497" spans="2:4" x14ac:dyDescent="0.3">
      <c r="B497" s="24" t="s">
        <v>18</v>
      </c>
      <c r="C497" s="24">
        <v>19638650000195</v>
      </c>
      <c r="D497" s="5">
        <f t="shared" ca="1" si="27"/>
        <v>6</v>
      </c>
    </row>
    <row r="498" spans="2:4" x14ac:dyDescent="0.3">
      <c r="B498" s="24" t="s">
        <v>18</v>
      </c>
      <c r="C498" s="24">
        <v>43617375000108</v>
      </c>
      <c r="D498" s="5">
        <f t="shared" ca="1" si="27"/>
        <v>5</v>
      </c>
    </row>
    <row r="499" spans="2:4" x14ac:dyDescent="0.3">
      <c r="B499" s="24" t="s">
        <v>18</v>
      </c>
      <c r="C499" s="24">
        <v>5698839000169</v>
      </c>
      <c r="D499" s="5">
        <f t="shared" ca="1" si="27"/>
        <v>5</v>
      </c>
    </row>
    <row r="500" spans="2:4" x14ac:dyDescent="0.3">
      <c r="B500" s="24" t="s">
        <v>18</v>
      </c>
      <c r="C500" s="24">
        <v>6004049000107</v>
      </c>
      <c r="D500" s="5">
        <f t="shared" ca="1" si="27"/>
        <v>6</v>
      </c>
    </row>
    <row r="501" spans="2:4" x14ac:dyDescent="0.3">
      <c r="B501" s="24" t="s">
        <v>18</v>
      </c>
      <c r="C501" s="24">
        <v>36247102000153</v>
      </c>
      <c r="D501" s="5">
        <f t="shared" ca="1" si="27"/>
        <v>6</v>
      </c>
    </row>
    <row r="502" spans="2:4" x14ac:dyDescent="0.3">
      <c r="B502" s="24" t="s">
        <v>18</v>
      </c>
      <c r="C502" s="24">
        <v>15273858000105</v>
      </c>
      <c r="D502" s="5">
        <f t="shared" ca="1" si="27"/>
        <v>7</v>
      </c>
    </row>
    <row r="503" spans="2:4" x14ac:dyDescent="0.3">
      <c r="B503" s="24" t="s">
        <v>18</v>
      </c>
      <c r="C503" s="24">
        <v>10686433000104</v>
      </c>
      <c r="D503" s="5">
        <f t="shared" ca="1" si="27"/>
        <v>5</v>
      </c>
    </row>
    <row r="504" spans="2:4" x14ac:dyDescent="0.3">
      <c r="B504" s="24" t="s">
        <v>18</v>
      </c>
      <c r="C504" s="24">
        <v>10686438000129</v>
      </c>
      <c r="D504" s="5">
        <f t="shared" ca="1" si="27"/>
        <v>5</v>
      </c>
    </row>
    <row r="505" spans="2:4" x14ac:dyDescent="0.3">
      <c r="B505" s="24" t="s">
        <v>18</v>
      </c>
      <c r="C505" s="24">
        <v>20771403000141</v>
      </c>
      <c r="D505" s="5">
        <f t="shared" ca="1" si="27"/>
        <v>7</v>
      </c>
    </row>
    <row r="506" spans="2:4" x14ac:dyDescent="0.3">
      <c r="B506" s="24" t="s">
        <v>18</v>
      </c>
      <c r="C506" s="24">
        <v>14940834000191</v>
      </c>
      <c r="D506" s="5">
        <f t="shared" ca="1" si="27"/>
        <v>7</v>
      </c>
    </row>
    <row r="507" spans="2:4" x14ac:dyDescent="0.3">
      <c r="B507" s="24" t="s">
        <v>18</v>
      </c>
      <c r="C507" s="24">
        <v>12681350000140</v>
      </c>
      <c r="D507" s="5">
        <f t="shared" ca="1" si="27"/>
        <v>6</v>
      </c>
    </row>
    <row r="508" spans="2:4" x14ac:dyDescent="0.3">
      <c r="B508" s="24" t="s">
        <v>18</v>
      </c>
      <c r="C508" s="24">
        <v>11839227000141</v>
      </c>
      <c r="D508" s="5">
        <f t="shared" ca="1" si="27"/>
        <v>7</v>
      </c>
    </row>
    <row r="509" spans="2:4" x14ac:dyDescent="0.3">
      <c r="B509" s="24" t="s">
        <v>18</v>
      </c>
      <c r="C509" s="24">
        <v>7322826000116</v>
      </c>
      <c r="D509" s="5">
        <f t="shared" ca="1" si="27"/>
        <v>6</v>
      </c>
    </row>
    <row r="510" spans="2:4" x14ac:dyDescent="0.3">
      <c r="B510" s="24" t="s">
        <v>18</v>
      </c>
      <c r="C510" s="24">
        <v>11451197000100</v>
      </c>
      <c r="D510" s="5">
        <f t="shared" ca="1" si="27"/>
        <v>5</v>
      </c>
    </row>
    <row r="511" spans="2:4" x14ac:dyDescent="0.3">
      <c r="B511" s="24" t="s">
        <v>18</v>
      </c>
      <c r="C511" s="24">
        <v>13333997000143</v>
      </c>
      <c r="D511" s="5">
        <f t="shared" ca="1" si="27"/>
        <v>6</v>
      </c>
    </row>
    <row r="512" spans="2:4" x14ac:dyDescent="0.3">
      <c r="B512" s="24" t="s">
        <v>18</v>
      </c>
      <c r="C512" s="24">
        <v>14106765000115</v>
      </c>
      <c r="D512" s="5">
        <f t="shared" ca="1" si="27"/>
        <v>7</v>
      </c>
    </row>
    <row r="513" spans="2:4" x14ac:dyDescent="0.3">
      <c r="B513" s="24" t="s">
        <v>18</v>
      </c>
      <c r="C513" s="24">
        <v>14633188000110</v>
      </c>
      <c r="D513" s="5">
        <f t="shared" ca="1" si="27"/>
        <v>7</v>
      </c>
    </row>
    <row r="514" spans="2:4" x14ac:dyDescent="0.3">
      <c r="B514" s="24" t="s">
        <v>18</v>
      </c>
      <c r="C514" s="24">
        <v>5324449000129</v>
      </c>
      <c r="D514" s="5">
        <f t="shared" ca="1" si="27"/>
        <v>6</v>
      </c>
    </row>
    <row r="515" spans="2:4" x14ac:dyDescent="0.3">
      <c r="B515" s="24" t="s">
        <v>18</v>
      </c>
      <c r="C515" s="24">
        <v>12353758000192</v>
      </c>
      <c r="D515" s="5">
        <f t="shared" ca="1" si="27"/>
        <v>6</v>
      </c>
    </row>
    <row r="516" spans="2:4" x14ac:dyDescent="0.3">
      <c r="B516" s="24" t="s">
        <v>18</v>
      </c>
      <c r="C516" s="24">
        <v>4165971000142</v>
      </c>
      <c r="D516" s="5">
        <f t="shared" ca="1" si="27"/>
        <v>5</v>
      </c>
    </row>
    <row r="517" spans="2:4" x14ac:dyDescent="0.3">
      <c r="B517" s="24" t="s">
        <v>18</v>
      </c>
      <c r="C517" s="24">
        <v>3519674000195</v>
      </c>
      <c r="D517" s="5">
        <f t="shared" ca="1" si="27"/>
        <v>6</v>
      </c>
    </row>
    <row r="518" spans="2:4" x14ac:dyDescent="0.3">
      <c r="B518" s="24" t="s">
        <v>18</v>
      </c>
      <c r="C518" s="24">
        <v>12987909000164</v>
      </c>
      <c r="D518" s="5">
        <f t="shared" ca="1" si="27"/>
        <v>6</v>
      </c>
    </row>
    <row r="519" spans="2:4" x14ac:dyDescent="0.3">
      <c r="B519" s="24" t="s">
        <v>18</v>
      </c>
      <c r="C519" s="24">
        <v>4288830000117</v>
      </c>
      <c r="D519" s="5">
        <f t="shared" ca="1" si="27"/>
        <v>7</v>
      </c>
    </row>
    <row r="520" spans="2:4" x14ac:dyDescent="0.3">
      <c r="B520" s="24" t="s">
        <v>18</v>
      </c>
      <c r="C520" s="24">
        <v>12586070000152</v>
      </c>
      <c r="D520" s="5">
        <f t="shared" ca="1" si="27"/>
        <v>7</v>
      </c>
    </row>
    <row r="521" spans="2:4" x14ac:dyDescent="0.3">
      <c r="B521" s="24" t="s">
        <v>18</v>
      </c>
      <c r="C521" s="24">
        <v>14205056000197</v>
      </c>
      <c r="D521" s="5">
        <f t="shared" ca="1" si="27"/>
        <v>5</v>
      </c>
    </row>
    <row r="522" spans="2:4" x14ac:dyDescent="0.3">
      <c r="B522" s="24" t="s">
        <v>18</v>
      </c>
      <c r="C522" s="24">
        <v>42619279000136</v>
      </c>
      <c r="D522" s="5">
        <f t="shared" ca="1" si="27"/>
        <v>7</v>
      </c>
    </row>
    <row r="523" spans="2:4" x14ac:dyDescent="0.3">
      <c r="B523" s="24" t="s">
        <v>18</v>
      </c>
      <c r="C523" s="24">
        <v>34606381000179</v>
      </c>
      <c r="D523" s="5">
        <f t="shared" ca="1" si="27"/>
        <v>5</v>
      </c>
    </row>
    <row r="524" spans="2:4" x14ac:dyDescent="0.3">
      <c r="B524" s="24" t="s">
        <v>15</v>
      </c>
      <c r="C524" s="24">
        <v>13077415000105</v>
      </c>
      <c r="D524" s="5">
        <f t="shared" ca="1" si="27"/>
        <v>5</v>
      </c>
    </row>
    <row r="525" spans="2:4" x14ac:dyDescent="0.3">
      <c r="B525" s="24" t="s">
        <v>15</v>
      </c>
      <c r="C525" s="24">
        <v>35292597000170</v>
      </c>
      <c r="D525" s="5">
        <f t="shared" ca="1" si="27"/>
        <v>5</v>
      </c>
    </row>
    <row r="526" spans="2:4" x14ac:dyDescent="0.3">
      <c r="B526" s="24" t="s">
        <v>15</v>
      </c>
      <c r="C526" s="24">
        <v>10418362000150</v>
      </c>
      <c r="D526" s="5">
        <f t="shared" ca="1" si="27"/>
        <v>5</v>
      </c>
    </row>
    <row r="527" spans="2:4" x14ac:dyDescent="0.3">
      <c r="B527" s="24" t="s">
        <v>15</v>
      </c>
      <c r="C527" s="24">
        <v>25078994000190</v>
      </c>
      <c r="D527" s="5">
        <f t="shared" ca="1" si="27"/>
        <v>4</v>
      </c>
    </row>
    <row r="528" spans="2:4" x14ac:dyDescent="0.3">
      <c r="B528" s="24" t="s">
        <v>15</v>
      </c>
      <c r="C528" s="24">
        <v>35292588000189</v>
      </c>
      <c r="D528" s="5">
        <f t="shared" ca="1" si="27"/>
        <v>5</v>
      </c>
    </row>
    <row r="529" spans="2:4" x14ac:dyDescent="0.3">
      <c r="B529" s="24" t="s">
        <v>15</v>
      </c>
      <c r="C529" s="24">
        <v>15486093000183</v>
      </c>
      <c r="D529" s="5">
        <f t="shared" ca="1" si="27"/>
        <v>6</v>
      </c>
    </row>
    <row r="530" spans="2:4" x14ac:dyDescent="0.3">
      <c r="B530" s="24" t="s">
        <v>15</v>
      </c>
      <c r="C530" s="24">
        <v>19303793000146</v>
      </c>
      <c r="D530" s="5">
        <f t="shared" ref="D530:D593" ca="1" si="28">RANDBETWEEN((VLOOKUP(B530,$F$31:$G$39,2,0))*0.8,(VLOOKUP(B530,$F$31:$G$39,2,0))*1.2)</f>
        <v>4</v>
      </c>
    </row>
    <row r="531" spans="2:4" x14ac:dyDescent="0.3">
      <c r="B531" s="24" t="s">
        <v>15</v>
      </c>
      <c r="C531" s="24">
        <v>19303795000135</v>
      </c>
      <c r="D531" s="5">
        <f t="shared" ca="1" si="28"/>
        <v>5</v>
      </c>
    </row>
    <row r="532" spans="2:4" x14ac:dyDescent="0.3">
      <c r="B532" s="24" t="s">
        <v>15</v>
      </c>
      <c r="C532" s="24">
        <v>19515015000110</v>
      </c>
      <c r="D532" s="5">
        <f t="shared" ca="1" si="28"/>
        <v>6</v>
      </c>
    </row>
    <row r="533" spans="2:4" x14ac:dyDescent="0.3">
      <c r="B533" s="24" t="s">
        <v>15</v>
      </c>
      <c r="C533" s="24">
        <v>19515016000165</v>
      </c>
      <c r="D533" s="5">
        <f t="shared" ca="1" si="28"/>
        <v>6</v>
      </c>
    </row>
    <row r="534" spans="2:4" x14ac:dyDescent="0.3">
      <c r="B534" s="24" t="s">
        <v>15</v>
      </c>
      <c r="C534" s="24">
        <v>19523306000150</v>
      </c>
      <c r="D534" s="5">
        <f t="shared" ca="1" si="28"/>
        <v>5</v>
      </c>
    </row>
    <row r="535" spans="2:4" x14ac:dyDescent="0.3">
      <c r="B535" s="24" t="s">
        <v>15</v>
      </c>
      <c r="C535" s="24">
        <v>19523305000106</v>
      </c>
      <c r="D535" s="5">
        <f t="shared" ca="1" si="28"/>
        <v>5</v>
      </c>
    </row>
    <row r="536" spans="2:4" x14ac:dyDescent="0.3">
      <c r="B536" s="24" t="s">
        <v>15</v>
      </c>
      <c r="C536" s="24">
        <v>20734931000120</v>
      </c>
      <c r="D536" s="5">
        <f t="shared" ca="1" si="28"/>
        <v>6</v>
      </c>
    </row>
    <row r="537" spans="2:4" x14ac:dyDescent="0.3">
      <c r="B537" s="24" t="s">
        <v>15</v>
      </c>
      <c r="C537" s="24">
        <v>24117278000101</v>
      </c>
      <c r="D537" s="5">
        <f t="shared" ca="1" si="28"/>
        <v>5</v>
      </c>
    </row>
    <row r="538" spans="2:4" x14ac:dyDescent="0.3">
      <c r="B538" s="24" t="s">
        <v>15</v>
      </c>
      <c r="C538" s="24">
        <v>44345590000160</v>
      </c>
      <c r="D538" s="5">
        <f t="shared" ca="1" si="28"/>
        <v>5</v>
      </c>
    </row>
    <row r="539" spans="2:4" x14ac:dyDescent="0.3">
      <c r="B539" s="24" t="s">
        <v>15</v>
      </c>
      <c r="C539" s="24">
        <v>14091645000191</v>
      </c>
      <c r="D539" s="5">
        <f t="shared" ca="1" si="28"/>
        <v>4</v>
      </c>
    </row>
    <row r="540" spans="2:4" x14ac:dyDescent="0.3">
      <c r="B540" s="24" t="s">
        <v>15</v>
      </c>
      <c r="C540" s="24">
        <v>13322205000135</v>
      </c>
      <c r="D540" s="5">
        <f t="shared" ca="1" si="28"/>
        <v>4</v>
      </c>
    </row>
    <row r="541" spans="2:4" x14ac:dyDescent="0.3">
      <c r="B541" s="24" t="s">
        <v>15</v>
      </c>
      <c r="C541" s="24">
        <v>14964240000110</v>
      </c>
      <c r="D541" s="5">
        <f t="shared" ca="1" si="28"/>
        <v>4</v>
      </c>
    </row>
    <row r="542" spans="2:4" x14ac:dyDescent="0.3">
      <c r="B542" s="24" t="s">
        <v>15</v>
      </c>
      <c r="C542" s="24">
        <v>14964240000110</v>
      </c>
      <c r="D542" s="5">
        <f t="shared" ca="1" si="28"/>
        <v>5</v>
      </c>
    </row>
    <row r="543" spans="2:4" x14ac:dyDescent="0.3">
      <c r="B543" s="24" t="s">
        <v>15</v>
      </c>
      <c r="C543" s="24">
        <v>3543447000103</v>
      </c>
      <c r="D543" s="5">
        <f t="shared" ca="1" si="28"/>
        <v>4</v>
      </c>
    </row>
    <row r="544" spans="2:4" x14ac:dyDescent="0.3">
      <c r="B544" s="24" t="s">
        <v>15</v>
      </c>
      <c r="C544" s="24">
        <v>7861554000122</v>
      </c>
      <c r="D544" s="5">
        <f t="shared" ca="1" si="28"/>
        <v>5</v>
      </c>
    </row>
    <row r="545" spans="2:4" x14ac:dyDescent="0.3">
      <c r="B545" s="24" t="s">
        <v>15</v>
      </c>
      <c r="C545" s="24">
        <v>7442078000105</v>
      </c>
      <c r="D545" s="5">
        <f t="shared" ca="1" si="28"/>
        <v>5</v>
      </c>
    </row>
    <row r="546" spans="2:4" x14ac:dyDescent="0.3">
      <c r="B546" s="24" t="s">
        <v>15</v>
      </c>
      <c r="C546" s="24">
        <v>13327340000173</v>
      </c>
      <c r="D546" s="5">
        <f t="shared" ca="1" si="28"/>
        <v>5</v>
      </c>
    </row>
    <row r="547" spans="2:4" x14ac:dyDescent="0.3">
      <c r="B547" s="24" t="s">
        <v>15</v>
      </c>
      <c r="C547" s="24">
        <v>32161826000129</v>
      </c>
      <c r="D547" s="5">
        <f t="shared" ca="1" si="28"/>
        <v>4</v>
      </c>
    </row>
    <row r="548" spans="2:4" x14ac:dyDescent="0.3">
      <c r="B548" s="24" t="s">
        <v>15</v>
      </c>
      <c r="C548" s="24">
        <v>7111384000169</v>
      </c>
      <c r="D548" s="5">
        <f t="shared" ca="1" si="28"/>
        <v>5</v>
      </c>
    </row>
    <row r="549" spans="2:4" x14ac:dyDescent="0.3">
      <c r="B549" s="24" t="s">
        <v>15</v>
      </c>
      <c r="C549" s="24">
        <v>11328882000135</v>
      </c>
      <c r="D549" s="5">
        <f t="shared" ca="1" si="28"/>
        <v>6</v>
      </c>
    </row>
    <row r="550" spans="2:4" x14ac:dyDescent="0.3">
      <c r="B550" s="24" t="s">
        <v>15</v>
      </c>
      <c r="C550" s="24">
        <v>13077418000149</v>
      </c>
      <c r="D550" s="5">
        <f t="shared" ca="1" si="28"/>
        <v>6</v>
      </c>
    </row>
    <row r="551" spans="2:4" x14ac:dyDescent="0.3">
      <c r="B551" s="24" t="s">
        <v>15</v>
      </c>
      <c r="C551" s="24">
        <v>11451205000100</v>
      </c>
      <c r="D551" s="5">
        <f t="shared" ca="1" si="28"/>
        <v>6</v>
      </c>
    </row>
    <row r="552" spans="2:4" x14ac:dyDescent="0.3">
      <c r="B552" s="24" t="s">
        <v>15</v>
      </c>
      <c r="C552" s="24">
        <v>42592315000115</v>
      </c>
      <c r="D552" s="5">
        <f t="shared" ca="1" si="28"/>
        <v>5</v>
      </c>
    </row>
    <row r="553" spans="2:4" x14ac:dyDescent="0.3">
      <c r="B553" s="24" t="s">
        <v>15</v>
      </c>
      <c r="C553" s="24">
        <v>43617404000131</v>
      </c>
      <c r="D553" s="5">
        <f t="shared" ca="1" si="28"/>
        <v>4</v>
      </c>
    </row>
    <row r="554" spans="2:4" x14ac:dyDescent="0.3">
      <c r="B554" s="24" t="s">
        <v>15</v>
      </c>
      <c r="C554" s="24">
        <v>41727134000196</v>
      </c>
      <c r="D554" s="5">
        <f t="shared" ca="1" si="28"/>
        <v>5</v>
      </c>
    </row>
    <row r="555" spans="2:4" x14ac:dyDescent="0.3">
      <c r="B555" s="24" t="s">
        <v>15</v>
      </c>
      <c r="C555" s="24">
        <v>20762355000125</v>
      </c>
      <c r="D555" s="5">
        <f t="shared" ca="1" si="28"/>
        <v>6</v>
      </c>
    </row>
    <row r="556" spans="2:4" x14ac:dyDescent="0.3">
      <c r="B556" s="24" t="s">
        <v>15</v>
      </c>
      <c r="C556" s="24">
        <v>42592423000198</v>
      </c>
      <c r="D556" s="5">
        <f t="shared" ca="1" si="28"/>
        <v>6</v>
      </c>
    </row>
    <row r="557" spans="2:4" x14ac:dyDescent="0.3">
      <c r="B557" s="24" t="s">
        <v>15</v>
      </c>
      <c r="C557" s="24">
        <v>42592357000156</v>
      </c>
      <c r="D557" s="5">
        <f t="shared" ca="1" si="28"/>
        <v>4</v>
      </c>
    </row>
    <row r="558" spans="2:4" x14ac:dyDescent="0.3">
      <c r="B558" s="24" t="s">
        <v>15</v>
      </c>
      <c r="C558" s="24">
        <v>42592390000186</v>
      </c>
      <c r="D558" s="5">
        <f t="shared" ca="1" si="28"/>
        <v>4</v>
      </c>
    </row>
    <row r="559" spans="2:4" x14ac:dyDescent="0.3">
      <c r="B559" s="24" t="s">
        <v>15</v>
      </c>
      <c r="C559" s="24">
        <v>2506721000101</v>
      </c>
      <c r="D559" s="5">
        <f t="shared" ca="1" si="28"/>
        <v>6</v>
      </c>
    </row>
    <row r="560" spans="2:4" x14ac:dyDescent="0.3">
      <c r="B560" s="24" t="s">
        <v>15</v>
      </c>
      <c r="C560" s="24">
        <v>42592407000103</v>
      </c>
      <c r="D560" s="5">
        <f t="shared" ca="1" si="28"/>
        <v>4</v>
      </c>
    </row>
    <row r="561" spans="2:4" x14ac:dyDescent="0.3">
      <c r="B561" s="24" t="s">
        <v>15</v>
      </c>
      <c r="C561" s="24">
        <v>20743601000100</v>
      </c>
      <c r="D561" s="5">
        <f t="shared" ca="1" si="28"/>
        <v>4</v>
      </c>
    </row>
    <row r="562" spans="2:4" x14ac:dyDescent="0.3">
      <c r="B562" s="24" t="s">
        <v>15</v>
      </c>
      <c r="C562" s="24">
        <v>36178321000128</v>
      </c>
      <c r="D562" s="5">
        <f t="shared" ca="1" si="28"/>
        <v>4</v>
      </c>
    </row>
    <row r="563" spans="2:4" x14ac:dyDescent="0.3">
      <c r="B563" s="24" t="s">
        <v>15</v>
      </c>
      <c r="C563" s="24">
        <v>44345532000136</v>
      </c>
      <c r="D563" s="5">
        <f t="shared" ca="1" si="28"/>
        <v>6</v>
      </c>
    </row>
    <row r="564" spans="2:4" x14ac:dyDescent="0.3">
      <c r="B564" s="24" t="s">
        <v>15</v>
      </c>
      <c r="C564" s="24">
        <v>28025408000137</v>
      </c>
      <c r="D564" s="5">
        <f t="shared" ca="1" si="28"/>
        <v>4</v>
      </c>
    </row>
    <row r="565" spans="2:4" x14ac:dyDescent="0.3">
      <c r="B565" s="24" t="s">
        <v>15</v>
      </c>
      <c r="C565" s="24">
        <v>4260468000176</v>
      </c>
      <c r="D565" s="5">
        <f t="shared" ca="1" si="28"/>
        <v>6</v>
      </c>
    </row>
    <row r="566" spans="2:4" x14ac:dyDescent="0.3">
      <c r="B566" s="24" t="s">
        <v>15</v>
      </c>
      <c r="C566" s="24">
        <v>28408016000157</v>
      </c>
      <c r="D566" s="5">
        <f t="shared" ca="1" si="28"/>
        <v>4</v>
      </c>
    </row>
    <row r="567" spans="2:4" x14ac:dyDescent="0.3">
      <c r="B567" s="24" t="s">
        <v>15</v>
      </c>
      <c r="C567" s="24">
        <v>30606402000103</v>
      </c>
      <c r="D567" s="5">
        <f t="shared" ca="1" si="28"/>
        <v>5</v>
      </c>
    </row>
    <row r="568" spans="2:4" x14ac:dyDescent="0.3">
      <c r="B568" s="24" t="s">
        <v>15</v>
      </c>
      <c r="C568" s="24">
        <v>31905106000168</v>
      </c>
      <c r="D568" s="5">
        <f t="shared" ca="1" si="28"/>
        <v>6</v>
      </c>
    </row>
    <row r="569" spans="2:4" x14ac:dyDescent="0.3">
      <c r="B569" s="24" t="s">
        <v>15</v>
      </c>
      <c r="C569" s="24">
        <v>18428661000188</v>
      </c>
      <c r="D569" s="5">
        <f t="shared" ca="1" si="28"/>
        <v>4</v>
      </c>
    </row>
    <row r="570" spans="2:4" x14ac:dyDescent="0.3">
      <c r="B570" s="24" t="s">
        <v>15</v>
      </c>
      <c r="C570" s="24">
        <v>18249239000165</v>
      </c>
      <c r="D570" s="5">
        <f t="shared" ca="1" si="28"/>
        <v>5</v>
      </c>
    </row>
    <row r="571" spans="2:4" x14ac:dyDescent="0.3">
      <c r="B571" s="24" t="s">
        <v>15</v>
      </c>
      <c r="C571" s="24">
        <v>13482675000166</v>
      </c>
      <c r="D571" s="5">
        <f t="shared" ca="1" si="28"/>
        <v>4</v>
      </c>
    </row>
    <row r="572" spans="2:4" x14ac:dyDescent="0.3">
      <c r="B572" s="24" t="s">
        <v>15</v>
      </c>
      <c r="C572" s="24">
        <v>4128704000103</v>
      </c>
      <c r="D572" s="5">
        <f t="shared" ca="1" si="28"/>
        <v>5</v>
      </c>
    </row>
    <row r="573" spans="2:4" x14ac:dyDescent="0.3">
      <c r="B573" s="24" t="s">
        <v>15</v>
      </c>
      <c r="C573" s="24">
        <v>15037554000130</v>
      </c>
      <c r="D573" s="5">
        <f t="shared" ca="1" si="28"/>
        <v>6</v>
      </c>
    </row>
    <row r="574" spans="2:4" x14ac:dyDescent="0.3">
      <c r="B574" s="24" t="s">
        <v>15</v>
      </c>
      <c r="C574" s="24">
        <v>19303792000100</v>
      </c>
      <c r="D574" s="5">
        <f t="shared" ca="1" si="28"/>
        <v>6</v>
      </c>
    </row>
    <row r="575" spans="2:4" x14ac:dyDescent="0.3">
      <c r="B575" s="24" t="s">
        <v>15</v>
      </c>
      <c r="C575" s="24">
        <v>4128562000176</v>
      </c>
      <c r="D575" s="5">
        <f t="shared" ca="1" si="28"/>
        <v>5</v>
      </c>
    </row>
    <row r="576" spans="2:4" x14ac:dyDescent="0.3">
      <c r="B576" s="24" t="s">
        <v>15</v>
      </c>
      <c r="C576" s="24">
        <v>25244537000128</v>
      </c>
      <c r="D576" s="5">
        <f t="shared" ca="1" si="28"/>
        <v>4</v>
      </c>
    </row>
    <row r="577" spans="2:4" x14ac:dyDescent="0.3">
      <c r="B577" s="24" t="s">
        <v>15</v>
      </c>
      <c r="C577" s="24">
        <v>29215547000196</v>
      </c>
      <c r="D577" s="5">
        <f t="shared" ca="1" si="28"/>
        <v>5</v>
      </c>
    </row>
    <row r="578" spans="2:4" x14ac:dyDescent="0.3">
      <c r="B578" s="24" t="s">
        <v>15</v>
      </c>
      <c r="C578" s="24">
        <v>26751304000184</v>
      </c>
      <c r="D578" s="5">
        <f t="shared" ca="1" si="28"/>
        <v>5</v>
      </c>
    </row>
    <row r="579" spans="2:4" x14ac:dyDescent="0.3">
      <c r="B579" s="24" t="s">
        <v>15</v>
      </c>
      <c r="C579" s="24">
        <v>28015623000157</v>
      </c>
      <c r="D579" s="5">
        <f t="shared" ca="1" si="28"/>
        <v>4</v>
      </c>
    </row>
    <row r="580" spans="2:4" x14ac:dyDescent="0.3">
      <c r="B580" s="24" t="s">
        <v>12</v>
      </c>
      <c r="C580" s="24">
        <v>4934357000106</v>
      </c>
      <c r="D580" s="5">
        <f t="shared" ca="1" si="28"/>
        <v>4</v>
      </c>
    </row>
    <row r="581" spans="2:4" x14ac:dyDescent="0.3">
      <c r="B581" s="24" t="s">
        <v>12</v>
      </c>
      <c r="C581" s="24">
        <v>5832360000173</v>
      </c>
      <c r="D581" s="5">
        <f t="shared" ca="1" si="28"/>
        <v>4</v>
      </c>
    </row>
    <row r="582" spans="2:4" x14ac:dyDescent="0.3">
      <c r="B582" s="24" t="s">
        <v>12</v>
      </c>
      <c r="C582" s="24">
        <v>18060364000122</v>
      </c>
      <c r="D582" s="5">
        <f t="shared" ca="1" si="28"/>
        <v>4</v>
      </c>
    </row>
    <row r="583" spans="2:4" x14ac:dyDescent="0.3">
      <c r="B583" s="24" t="s">
        <v>12</v>
      </c>
      <c r="C583" s="24">
        <v>43616898000130</v>
      </c>
      <c r="D583" s="5">
        <f t="shared" ca="1" si="28"/>
        <v>4</v>
      </c>
    </row>
    <row r="584" spans="2:4" x14ac:dyDescent="0.3">
      <c r="B584" s="24" t="s">
        <v>12</v>
      </c>
      <c r="C584" s="24">
        <v>4857834000179</v>
      </c>
      <c r="D584" s="5">
        <f t="shared" ca="1" si="28"/>
        <v>4</v>
      </c>
    </row>
    <row r="585" spans="2:4" x14ac:dyDescent="0.3">
      <c r="B585" s="24" t="s">
        <v>12</v>
      </c>
      <c r="C585" s="24">
        <v>4857834000179</v>
      </c>
      <c r="D585" s="5">
        <f t="shared" ca="1" si="28"/>
        <v>4</v>
      </c>
    </row>
    <row r="586" spans="2:4" x14ac:dyDescent="0.3">
      <c r="B586" s="24" t="s">
        <v>12</v>
      </c>
      <c r="C586" s="24">
        <v>3298200000160</v>
      </c>
      <c r="D586" s="5">
        <f t="shared" ca="1" si="28"/>
        <v>4</v>
      </c>
    </row>
    <row r="587" spans="2:4" x14ac:dyDescent="0.3">
      <c r="B587" s="24" t="s">
        <v>12</v>
      </c>
      <c r="C587" s="24">
        <v>11046645000181</v>
      </c>
      <c r="D587" s="5">
        <f t="shared" ca="1" si="28"/>
        <v>4</v>
      </c>
    </row>
    <row r="588" spans="2:4" x14ac:dyDescent="0.3">
      <c r="B588" s="24" t="s">
        <v>12</v>
      </c>
      <c r="C588" s="24">
        <v>11046645000181</v>
      </c>
      <c r="D588" s="5">
        <f t="shared" ca="1" si="28"/>
        <v>4</v>
      </c>
    </row>
    <row r="589" spans="2:4" x14ac:dyDescent="0.3">
      <c r="B589" s="24" t="s">
        <v>12</v>
      </c>
      <c r="C589" s="24">
        <v>33824820000157</v>
      </c>
      <c r="D589" s="5">
        <f t="shared" ca="1" si="28"/>
        <v>4</v>
      </c>
    </row>
    <row r="590" spans="2:4" x14ac:dyDescent="0.3">
      <c r="B590" s="24" t="s">
        <v>12</v>
      </c>
      <c r="C590" s="24">
        <v>3691031000124</v>
      </c>
      <c r="D590" s="5">
        <f t="shared" ca="1" si="28"/>
        <v>4</v>
      </c>
    </row>
    <row r="591" spans="2:4" x14ac:dyDescent="0.3">
      <c r="B591" s="24" t="s">
        <v>12</v>
      </c>
      <c r="C591" s="24">
        <v>3693695000122</v>
      </c>
      <c r="D591" s="5">
        <f t="shared" ca="1" si="28"/>
        <v>4</v>
      </c>
    </row>
    <row r="592" spans="2:4" x14ac:dyDescent="0.3">
      <c r="B592" s="24" t="s">
        <v>12</v>
      </c>
      <c r="C592" s="24">
        <v>4592305000190</v>
      </c>
      <c r="D592" s="5">
        <f t="shared" ca="1" si="28"/>
        <v>4</v>
      </c>
    </row>
    <row r="593" spans="2:4" x14ac:dyDescent="0.3">
      <c r="B593" s="24" t="s">
        <v>12</v>
      </c>
      <c r="C593" s="24">
        <v>21462258000180</v>
      </c>
      <c r="D593" s="5">
        <f t="shared" ca="1" si="28"/>
        <v>4</v>
      </c>
    </row>
    <row r="594" spans="2:4" x14ac:dyDescent="0.3">
      <c r="B594" s="24" t="s">
        <v>12</v>
      </c>
      <c r="C594" s="24">
        <v>11977757000156</v>
      </c>
      <c r="D594" s="5">
        <f t="shared" ref="D594:D657" ca="1" si="29">RANDBETWEEN((VLOOKUP(B594,$F$31:$G$39,2,0))*0.8,(VLOOKUP(B594,$F$31:$G$39,2,0))*1.2)</f>
        <v>4</v>
      </c>
    </row>
    <row r="595" spans="2:4" x14ac:dyDescent="0.3">
      <c r="B595" s="24" t="s">
        <v>12</v>
      </c>
      <c r="C595" s="24">
        <v>4289042000145</v>
      </c>
      <c r="D595" s="5">
        <f t="shared" ca="1" si="29"/>
        <v>4</v>
      </c>
    </row>
    <row r="596" spans="2:4" x14ac:dyDescent="0.3">
      <c r="B596" s="24" t="s">
        <v>12</v>
      </c>
      <c r="C596" s="24">
        <v>7541281000139</v>
      </c>
      <c r="D596" s="5">
        <f t="shared" ca="1" si="29"/>
        <v>4</v>
      </c>
    </row>
    <row r="597" spans="2:4" x14ac:dyDescent="0.3">
      <c r="B597" s="24" t="s">
        <v>12</v>
      </c>
      <c r="C597" s="24">
        <v>2296928000190</v>
      </c>
      <c r="D597" s="5">
        <f t="shared" ca="1" si="29"/>
        <v>4</v>
      </c>
    </row>
    <row r="598" spans="2:4" x14ac:dyDescent="0.3">
      <c r="B598" s="24" t="s">
        <v>12</v>
      </c>
      <c r="C598" s="24">
        <v>11839215000117</v>
      </c>
      <c r="D598" s="5">
        <f t="shared" ca="1" si="29"/>
        <v>4</v>
      </c>
    </row>
    <row r="599" spans="2:4" x14ac:dyDescent="0.3">
      <c r="B599" s="24" t="s">
        <v>12</v>
      </c>
      <c r="C599" s="24">
        <v>32841189000131</v>
      </c>
      <c r="D599" s="5">
        <f t="shared" ca="1" si="29"/>
        <v>4</v>
      </c>
    </row>
    <row r="600" spans="2:4" x14ac:dyDescent="0.3">
      <c r="B600" s="24" t="s">
        <v>12</v>
      </c>
      <c r="C600" s="24">
        <v>32841087000116</v>
      </c>
      <c r="D600" s="5">
        <f t="shared" ca="1" si="29"/>
        <v>4</v>
      </c>
    </row>
    <row r="601" spans="2:4" x14ac:dyDescent="0.3">
      <c r="B601" s="24" t="s">
        <v>12</v>
      </c>
      <c r="C601" s="24">
        <v>9324673000171</v>
      </c>
      <c r="D601" s="5">
        <f t="shared" ca="1" si="29"/>
        <v>4</v>
      </c>
    </row>
    <row r="602" spans="2:4" x14ac:dyDescent="0.3">
      <c r="B602" s="24" t="s">
        <v>12</v>
      </c>
      <c r="C602" s="24">
        <v>7824001000108</v>
      </c>
      <c r="D602" s="5">
        <f t="shared" ca="1" si="29"/>
        <v>4</v>
      </c>
    </row>
    <row r="603" spans="2:4" x14ac:dyDescent="0.3">
      <c r="B603" s="24" t="s">
        <v>12</v>
      </c>
      <c r="C603" s="24">
        <v>5107328000125</v>
      </c>
      <c r="D603" s="5">
        <f t="shared" ca="1" si="29"/>
        <v>4</v>
      </c>
    </row>
    <row r="604" spans="2:4" x14ac:dyDescent="0.3">
      <c r="B604" s="24" t="s">
        <v>12</v>
      </c>
      <c r="C604" s="24">
        <v>7823964000189</v>
      </c>
      <c r="D604" s="5">
        <f t="shared" ca="1" si="29"/>
        <v>4</v>
      </c>
    </row>
    <row r="605" spans="2:4" x14ac:dyDescent="0.3">
      <c r="B605" s="24" t="s">
        <v>12</v>
      </c>
      <c r="C605" s="24">
        <v>2513875000112</v>
      </c>
      <c r="D605" s="5">
        <f t="shared" ca="1" si="29"/>
        <v>4</v>
      </c>
    </row>
    <row r="606" spans="2:4" x14ac:dyDescent="0.3">
      <c r="B606" s="24" t="s">
        <v>12</v>
      </c>
      <c r="C606" s="24">
        <v>4178681000133</v>
      </c>
      <c r="D606" s="5">
        <f t="shared" ca="1" si="29"/>
        <v>4</v>
      </c>
    </row>
    <row r="607" spans="2:4" x14ac:dyDescent="0.3">
      <c r="B607" s="24" t="s">
        <v>12</v>
      </c>
      <c r="C607" s="24">
        <v>11839250000136</v>
      </c>
      <c r="D607" s="5">
        <f t="shared" ca="1" si="29"/>
        <v>4</v>
      </c>
    </row>
    <row r="608" spans="2:4" x14ac:dyDescent="0.3">
      <c r="B608" s="24" t="s">
        <v>12</v>
      </c>
      <c r="C608" s="24">
        <v>6015421000172</v>
      </c>
      <c r="D608" s="5">
        <f t="shared" ca="1" si="29"/>
        <v>4</v>
      </c>
    </row>
    <row r="609" spans="2:4" x14ac:dyDescent="0.3">
      <c r="B609" s="24" t="s">
        <v>12</v>
      </c>
      <c r="C609" s="24">
        <v>852311000189</v>
      </c>
      <c r="D609" s="5">
        <f t="shared" ca="1" si="29"/>
        <v>4</v>
      </c>
    </row>
    <row r="610" spans="2:4" x14ac:dyDescent="0.3">
      <c r="B610" s="24" t="s">
        <v>12</v>
      </c>
      <c r="C610" s="24">
        <v>6006188000161</v>
      </c>
      <c r="D610" s="5">
        <f t="shared" ca="1" si="29"/>
        <v>4</v>
      </c>
    </row>
    <row r="611" spans="2:4" x14ac:dyDescent="0.3">
      <c r="B611" s="24" t="s">
        <v>12</v>
      </c>
      <c r="C611" s="24">
        <v>25234711000151</v>
      </c>
      <c r="D611" s="5">
        <f t="shared" ca="1" si="29"/>
        <v>4</v>
      </c>
    </row>
    <row r="612" spans="2:4" x14ac:dyDescent="0.3">
      <c r="B612" s="24" t="s">
        <v>12</v>
      </c>
      <c r="C612" s="24">
        <v>2838583000150</v>
      </c>
      <c r="D612" s="5">
        <f t="shared" ca="1" si="29"/>
        <v>4</v>
      </c>
    </row>
    <row r="613" spans="2:4" x14ac:dyDescent="0.3">
      <c r="B613" s="24" t="s">
        <v>12</v>
      </c>
      <c r="C613" s="24">
        <v>5075861000152</v>
      </c>
      <c r="D613" s="5">
        <f t="shared" ca="1" si="29"/>
        <v>4</v>
      </c>
    </row>
    <row r="614" spans="2:4" x14ac:dyDescent="0.3">
      <c r="B614" s="24" t="s">
        <v>12</v>
      </c>
      <c r="C614" s="24">
        <v>3504023000121</v>
      </c>
      <c r="D614" s="5">
        <f t="shared" ca="1" si="29"/>
        <v>4</v>
      </c>
    </row>
    <row r="615" spans="2:4" x14ac:dyDescent="0.3">
      <c r="B615" s="24" t="s">
        <v>12</v>
      </c>
      <c r="C615" s="24">
        <v>23434820000197</v>
      </c>
      <c r="D615" s="5">
        <f t="shared" ca="1" si="29"/>
        <v>4</v>
      </c>
    </row>
    <row r="616" spans="2:4" x14ac:dyDescent="0.3">
      <c r="B616" s="24" t="s">
        <v>12</v>
      </c>
      <c r="C616" s="24">
        <v>18428655000120</v>
      </c>
      <c r="D616" s="5">
        <f t="shared" ca="1" si="29"/>
        <v>4</v>
      </c>
    </row>
    <row r="617" spans="2:4" x14ac:dyDescent="0.3">
      <c r="B617" s="24" t="s">
        <v>12</v>
      </c>
      <c r="C617" s="24">
        <v>1608573000165</v>
      </c>
      <c r="D617" s="5">
        <f t="shared" ca="1" si="29"/>
        <v>4</v>
      </c>
    </row>
    <row r="618" spans="2:4" x14ac:dyDescent="0.3">
      <c r="B618" s="24" t="s">
        <v>12</v>
      </c>
      <c r="C618" s="24">
        <v>32811397000198</v>
      </c>
      <c r="D618" s="5">
        <f t="shared" ca="1" si="29"/>
        <v>4</v>
      </c>
    </row>
    <row r="619" spans="2:4" x14ac:dyDescent="0.3">
      <c r="B619" s="24" t="s">
        <v>12</v>
      </c>
      <c r="C619" s="24">
        <v>33570884000179</v>
      </c>
      <c r="D619" s="5">
        <f t="shared" ca="1" si="29"/>
        <v>4</v>
      </c>
    </row>
    <row r="620" spans="2:4" x14ac:dyDescent="0.3">
      <c r="B620" s="24" t="s">
        <v>12</v>
      </c>
      <c r="C620" s="24">
        <v>33570901000178</v>
      </c>
      <c r="D620" s="5">
        <f t="shared" ca="1" si="29"/>
        <v>4</v>
      </c>
    </row>
    <row r="621" spans="2:4" x14ac:dyDescent="0.3">
      <c r="B621" s="24" t="s">
        <v>12</v>
      </c>
      <c r="C621" s="24">
        <v>31964929000164</v>
      </c>
      <c r="D621" s="5">
        <f t="shared" ca="1" si="29"/>
        <v>4</v>
      </c>
    </row>
    <row r="622" spans="2:4" x14ac:dyDescent="0.3">
      <c r="B622" s="24" t="s">
        <v>12</v>
      </c>
      <c r="C622" s="24">
        <v>5949051000188</v>
      </c>
      <c r="D622" s="5">
        <f t="shared" ca="1" si="29"/>
        <v>4</v>
      </c>
    </row>
    <row r="623" spans="2:4" x14ac:dyDescent="0.3">
      <c r="B623" s="24" t="s">
        <v>12</v>
      </c>
      <c r="C623" s="24">
        <v>3389374000139</v>
      </c>
      <c r="D623" s="5">
        <f t="shared" ca="1" si="29"/>
        <v>4</v>
      </c>
    </row>
    <row r="624" spans="2:4" x14ac:dyDescent="0.3">
      <c r="B624" s="24" t="s">
        <v>12</v>
      </c>
      <c r="C624" s="24">
        <v>26190175000100</v>
      </c>
      <c r="D624" s="5">
        <f t="shared" ca="1" si="29"/>
        <v>4</v>
      </c>
    </row>
    <row r="625" spans="2:4" x14ac:dyDescent="0.3">
      <c r="B625" s="24" t="s">
        <v>12</v>
      </c>
      <c r="C625" s="24">
        <v>19700409000149</v>
      </c>
      <c r="D625" s="5">
        <f t="shared" ca="1" si="29"/>
        <v>4</v>
      </c>
    </row>
    <row r="626" spans="2:4" x14ac:dyDescent="0.3">
      <c r="B626" s="24" t="s">
        <v>12</v>
      </c>
      <c r="C626" s="24">
        <v>24117299000127</v>
      </c>
      <c r="D626" s="5">
        <f t="shared" ca="1" si="29"/>
        <v>4</v>
      </c>
    </row>
    <row r="627" spans="2:4" x14ac:dyDescent="0.3">
      <c r="B627" s="24" t="s">
        <v>12</v>
      </c>
      <c r="C627" s="24">
        <v>28025424000120</v>
      </c>
      <c r="D627" s="5">
        <f t="shared" ca="1" si="29"/>
        <v>4</v>
      </c>
    </row>
    <row r="628" spans="2:4" x14ac:dyDescent="0.3">
      <c r="B628" s="24" t="s">
        <v>12</v>
      </c>
      <c r="C628" s="24">
        <v>18027394000137</v>
      </c>
      <c r="D628" s="5">
        <f t="shared" ca="1" si="29"/>
        <v>4</v>
      </c>
    </row>
    <row r="629" spans="2:4" x14ac:dyDescent="0.3">
      <c r="B629" s="24" t="s">
        <v>12</v>
      </c>
      <c r="C629" s="24">
        <v>7995631000137</v>
      </c>
      <c r="D629" s="5">
        <f t="shared" ca="1" si="29"/>
        <v>4</v>
      </c>
    </row>
    <row r="630" spans="2:4" x14ac:dyDescent="0.3">
      <c r="B630" s="24" t="s">
        <v>12</v>
      </c>
      <c r="C630" s="24">
        <v>7408525000100</v>
      </c>
      <c r="D630" s="5">
        <f t="shared" ca="1" si="29"/>
        <v>4</v>
      </c>
    </row>
    <row r="631" spans="2:4" x14ac:dyDescent="0.3">
      <c r="B631" s="24" t="s">
        <v>12</v>
      </c>
      <c r="C631" s="24">
        <v>1608572000110</v>
      </c>
      <c r="D631" s="5">
        <f t="shared" ca="1" si="29"/>
        <v>4</v>
      </c>
    </row>
    <row r="632" spans="2:4" x14ac:dyDescent="0.3">
      <c r="B632" s="24" t="s">
        <v>12</v>
      </c>
      <c r="C632" s="24">
        <v>11727711000189</v>
      </c>
      <c r="D632" s="5">
        <f t="shared" ca="1" si="29"/>
        <v>4</v>
      </c>
    </row>
    <row r="633" spans="2:4" x14ac:dyDescent="0.3">
      <c r="B633" s="24" t="s">
        <v>12</v>
      </c>
      <c r="C633" s="24">
        <v>27146328000177</v>
      </c>
      <c r="D633" s="5">
        <f t="shared" ca="1" si="29"/>
        <v>4</v>
      </c>
    </row>
    <row r="634" spans="2:4" x14ac:dyDescent="0.3">
      <c r="B634" s="24" t="s">
        <v>12</v>
      </c>
      <c r="C634" s="24">
        <v>11046618000109</v>
      </c>
      <c r="D634" s="5">
        <f t="shared" ca="1" si="29"/>
        <v>4</v>
      </c>
    </row>
    <row r="635" spans="2:4" x14ac:dyDescent="0.3">
      <c r="B635" s="24" t="s">
        <v>12</v>
      </c>
      <c r="C635" s="24">
        <v>26764117000135</v>
      </c>
      <c r="D635" s="5">
        <f t="shared" ca="1" si="29"/>
        <v>4</v>
      </c>
    </row>
    <row r="636" spans="2:4" x14ac:dyDescent="0.3">
      <c r="B636" s="24" t="s">
        <v>12</v>
      </c>
      <c r="C636" s="24">
        <v>8039040000159</v>
      </c>
      <c r="D636" s="5">
        <f t="shared" ca="1" si="29"/>
        <v>4</v>
      </c>
    </row>
    <row r="637" spans="2:4" x14ac:dyDescent="0.3">
      <c r="B637" s="24" t="s">
        <v>12</v>
      </c>
      <c r="C637" s="24">
        <v>14091644000147</v>
      </c>
      <c r="D637" s="5">
        <f t="shared" ca="1" si="29"/>
        <v>4</v>
      </c>
    </row>
    <row r="638" spans="2:4" x14ac:dyDescent="0.3">
      <c r="B638" s="24" t="s">
        <v>12</v>
      </c>
      <c r="C638" s="24">
        <v>35690507000107</v>
      </c>
      <c r="D638" s="5">
        <f t="shared" ca="1" si="29"/>
        <v>4</v>
      </c>
    </row>
    <row r="639" spans="2:4" x14ac:dyDescent="0.3">
      <c r="B639" s="24" t="s">
        <v>12</v>
      </c>
      <c r="C639" s="24">
        <v>37262972000164</v>
      </c>
      <c r="D639" s="5">
        <f t="shared" ca="1" si="29"/>
        <v>4</v>
      </c>
    </row>
    <row r="640" spans="2:4" x14ac:dyDescent="0.3">
      <c r="B640" s="24" t="s">
        <v>12</v>
      </c>
      <c r="C640" s="24">
        <v>4965504000105</v>
      </c>
      <c r="D640" s="5">
        <f t="shared" ca="1" si="29"/>
        <v>4</v>
      </c>
    </row>
    <row r="641" spans="2:4" x14ac:dyDescent="0.3">
      <c r="B641" s="24" t="s">
        <v>12</v>
      </c>
      <c r="C641" s="24">
        <v>73041000108</v>
      </c>
      <c r="D641" s="5">
        <f t="shared" ca="1" si="29"/>
        <v>4</v>
      </c>
    </row>
    <row r="642" spans="2:4" x14ac:dyDescent="0.3">
      <c r="B642" s="24" t="s">
        <v>12</v>
      </c>
      <c r="C642" s="24">
        <v>842960000107</v>
      </c>
      <c r="D642" s="5">
        <f t="shared" ca="1" si="29"/>
        <v>4</v>
      </c>
    </row>
    <row r="643" spans="2:4" x14ac:dyDescent="0.3">
      <c r="B643" s="24" t="s">
        <v>12</v>
      </c>
      <c r="C643" s="24">
        <v>3213328000184</v>
      </c>
      <c r="D643" s="5">
        <f t="shared" ca="1" si="29"/>
        <v>4</v>
      </c>
    </row>
    <row r="644" spans="2:4" x14ac:dyDescent="0.3">
      <c r="B644" s="24" t="s">
        <v>12</v>
      </c>
      <c r="C644" s="24">
        <v>4128893000106</v>
      </c>
      <c r="D644" s="5">
        <f t="shared" ca="1" si="29"/>
        <v>4</v>
      </c>
    </row>
    <row r="645" spans="2:4" x14ac:dyDescent="0.3">
      <c r="B645" s="24" t="s">
        <v>12</v>
      </c>
      <c r="C645" s="24">
        <v>4061044000182</v>
      </c>
      <c r="D645" s="5">
        <f t="shared" ca="1" si="29"/>
        <v>4</v>
      </c>
    </row>
    <row r="646" spans="2:4" x14ac:dyDescent="0.3">
      <c r="B646" s="24" t="s">
        <v>12</v>
      </c>
      <c r="C646" s="24">
        <v>4305193000140</v>
      </c>
      <c r="D646" s="5">
        <f t="shared" ca="1" si="29"/>
        <v>4</v>
      </c>
    </row>
    <row r="647" spans="2:4" x14ac:dyDescent="0.3">
      <c r="B647" s="24" t="s">
        <v>12</v>
      </c>
      <c r="C647" s="24">
        <v>2010153000145</v>
      </c>
      <c r="D647" s="5">
        <f t="shared" ca="1" si="29"/>
        <v>4</v>
      </c>
    </row>
    <row r="648" spans="2:4" x14ac:dyDescent="0.3">
      <c r="B648" s="24" t="s">
        <v>12</v>
      </c>
      <c r="C648" s="24">
        <v>44345473000104</v>
      </c>
      <c r="D648" s="5">
        <f t="shared" ca="1" si="29"/>
        <v>4</v>
      </c>
    </row>
    <row r="649" spans="2:4" x14ac:dyDescent="0.3">
      <c r="B649" s="24" t="s">
        <v>12</v>
      </c>
      <c r="C649" s="24">
        <v>71477000168</v>
      </c>
      <c r="D649" s="5">
        <f t="shared" ca="1" si="29"/>
        <v>4</v>
      </c>
    </row>
    <row r="650" spans="2:4" x14ac:dyDescent="0.3">
      <c r="B650" s="24" t="s">
        <v>12</v>
      </c>
      <c r="C650" s="24">
        <v>3308718000138</v>
      </c>
      <c r="D650" s="5">
        <f t="shared" ca="1" si="29"/>
        <v>4</v>
      </c>
    </row>
    <row r="651" spans="2:4" x14ac:dyDescent="0.3">
      <c r="B651" s="24" t="s">
        <v>12</v>
      </c>
      <c r="C651" s="24">
        <v>11351449000110</v>
      </c>
      <c r="D651" s="5">
        <f t="shared" ca="1" si="29"/>
        <v>4</v>
      </c>
    </row>
    <row r="652" spans="2:4" x14ac:dyDescent="0.3">
      <c r="B652" s="24" t="s">
        <v>12</v>
      </c>
      <c r="C652" s="24">
        <v>5775723000186</v>
      </c>
      <c r="D652" s="5">
        <f t="shared" ca="1" si="29"/>
        <v>4</v>
      </c>
    </row>
    <row r="653" spans="2:4" x14ac:dyDescent="0.3">
      <c r="B653" s="24" t="s">
        <v>12</v>
      </c>
      <c r="C653" s="24">
        <v>4061762000159</v>
      </c>
      <c r="D653" s="5">
        <f t="shared" ca="1" si="29"/>
        <v>4</v>
      </c>
    </row>
    <row r="654" spans="2:4" x14ac:dyDescent="0.3">
      <c r="B654" s="24" t="s">
        <v>12</v>
      </c>
      <c r="C654" s="24">
        <v>4288966000127</v>
      </c>
      <c r="D654" s="5">
        <f t="shared" ca="1" si="29"/>
        <v>4</v>
      </c>
    </row>
    <row r="655" spans="2:4" x14ac:dyDescent="0.3">
      <c r="B655" s="24" t="s">
        <v>12</v>
      </c>
      <c r="C655" s="24">
        <v>2010147000198</v>
      </c>
      <c r="D655" s="5">
        <f t="shared" ca="1" si="29"/>
        <v>4</v>
      </c>
    </row>
    <row r="656" spans="2:4" x14ac:dyDescent="0.3">
      <c r="B656" s="24" t="s">
        <v>12</v>
      </c>
      <c r="C656" s="24">
        <v>7214377000192</v>
      </c>
      <c r="D656" s="5">
        <f t="shared" ca="1" si="29"/>
        <v>4</v>
      </c>
    </row>
    <row r="657" spans="2:4" x14ac:dyDescent="0.3">
      <c r="B657" s="24" t="s">
        <v>12</v>
      </c>
      <c r="C657" s="24">
        <v>9632730000180</v>
      </c>
      <c r="D657" s="5">
        <f t="shared" ca="1" si="29"/>
        <v>4</v>
      </c>
    </row>
    <row r="658" spans="2:4" x14ac:dyDescent="0.3">
      <c r="B658" s="24" t="s">
        <v>12</v>
      </c>
      <c r="C658" s="24">
        <v>360293000118</v>
      </c>
      <c r="D658" s="5">
        <f t="shared" ref="D658:D691" ca="1" si="30">RANDBETWEEN((VLOOKUP(B658,$F$31:$G$39,2,0))*0.8,(VLOOKUP(B658,$F$31:$G$39,2,0))*1.2)</f>
        <v>4</v>
      </c>
    </row>
    <row r="659" spans="2:4" x14ac:dyDescent="0.3">
      <c r="B659" s="24" t="s">
        <v>12</v>
      </c>
      <c r="C659" s="24">
        <v>26786661000188</v>
      </c>
      <c r="D659" s="5">
        <f t="shared" ca="1" si="30"/>
        <v>4</v>
      </c>
    </row>
    <row r="660" spans="2:4" x14ac:dyDescent="0.3">
      <c r="B660" s="24" t="s">
        <v>12</v>
      </c>
      <c r="C660" s="24">
        <v>15029147000181</v>
      </c>
      <c r="D660" s="5">
        <f t="shared" ca="1" si="30"/>
        <v>4</v>
      </c>
    </row>
    <row r="661" spans="2:4" x14ac:dyDescent="0.3">
      <c r="B661" s="24" t="s">
        <v>12</v>
      </c>
      <c r="C661" s="24">
        <v>31963249000126</v>
      </c>
      <c r="D661" s="5">
        <f t="shared" ca="1" si="30"/>
        <v>4</v>
      </c>
    </row>
    <row r="662" spans="2:4" x14ac:dyDescent="0.3">
      <c r="B662" s="24" t="s">
        <v>12</v>
      </c>
      <c r="C662" s="24">
        <v>34606424000116</v>
      </c>
      <c r="D662" s="5">
        <f t="shared" ca="1" si="30"/>
        <v>4</v>
      </c>
    </row>
    <row r="663" spans="2:4" x14ac:dyDescent="0.3">
      <c r="B663" s="24" t="s">
        <v>12</v>
      </c>
      <c r="C663" s="24">
        <v>39354713000199</v>
      </c>
      <c r="D663" s="5">
        <f t="shared" ca="1" si="30"/>
        <v>4</v>
      </c>
    </row>
    <row r="664" spans="2:4" x14ac:dyDescent="0.3">
      <c r="B664" s="24" t="s">
        <v>12</v>
      </c>
      <c r="C664" s="24">
        <v>39354724000179</v>
      </c>
      <c r="D664" s="5">
        <f t="shared" ca="1" si="30"/>
        <v>4</v>
      </c>
    </row>
    <row r="665" spans="2:4" x14ac:dyDescent="0.3">
      <c r="B665" s="24" t="s">
        <v>12</v>
      </c>
      <c r="C665" s="24">
        <v>39342722000160</v>
      </c>
      <c r="D665" s="5">
        <f t="shared" ca="1" si="30"/>
        <v>4</v>
      </c>
    </row>
    <row r="666" spans="2:4" x14ac:dyDescent="0.3">
      <c r="B666" s="24" t="s">
        <v>12</v>
      </c>
      <c r="C666" s="24">
        <v>4061359000120</v>
      </c>
      <c r="D666" s="5">
        <f t="shared" ca="1" si="30"/>
        <v>4</v>
      </c>
    </row>
    <row r="667" spans="2:4" x14ac:dyDescent="0.3">
      <c r="B667" s="24" t="s">
        <v>12</v>
      </c>
      <c r="C667" s="24">
        <v>68599141000106</v>
      </c>
      <c r="D667" s="5">
        <f t="shared" ca="1" si="30"/>
        <v>4</v>
      </c>
    </row>
    <row r="668" spans="2:4" x14ac:dyDescent="0.3">
      <c r="B668" s="24" t="s">
        <v>12</v>
      </c>
      <c r="C668" s="24">
        <v>4061079000111</v>
      </c>
      <c r="D668" s="5">
        <f t="shared" ca="1" si="30"/>
        <v>4</v>
      </c>
    </row>
    <row r="669" spans="2:4" x14ac:dyDescent="0.3">
      <c r="B669" s="24" t="s">
        <v>12</v>
      </c>
      <c r="C669" s="24">
        <v>5786938000100</v>
      </c>
      <c r="D669" s="5">
        <f t="shared" ca="1" si="30"/>
        <v>4</v>
      </c>
    </row>
    <row r="670" spans="2:4" x14ac:dyDescent="0.3">
      <c r="B670" s="24" t="s">
        <v>12</v>
      </c>
      <c r="C670" s="24">
        <v>2297087000136</v>
      </c>
      <c r="D670" s="5">
        <f t="shared" ca="1" si="30"/>
        <v>4</v>
      </c>
    </row>
    <row r="671" spans="2:4" x14ac:dyDescent="0.3">
      <c r="B671" s="24" t="s">
        <v>12</v>
      </c>
      <c r="C671" s="24">
        <v>8980715000160</v>
      </c>
      <c r="D671" s="5">
        <f t="shared" ca="1" si="30"/>
        <v>4</v>
      </c>
    </row>
    <row r="672" spans="2:4" x14ac:dyDescent="0.3">
      <c r="B672" s="24" t="s">
        <v>12</v>
      </c>
      <c r="C672" s="24">
        <v>7861571000160</v>
      </c>
      <c r="D672" s="5">
        <f t="shared" ca="1" si="30"/>
        <v>4</v>
      </c>
    </row>
    <row r="673" spans="2:4" x14ac:dyDescent="0.3">
      <c r="B673" s="24" t="s">
        <v>12</v>
      </c>
      <c r="C673" s="24">
        <v>8080680000102</v>
      </c>
      <c r="D673" s="5">
        <f t="shared" ca="1" si="30"/>
        <v>4</v>
      </c>
    </row>
    <row r="674" spans="2:4" x14ac:dyDescent="0.3">
      <c r="B674" s="24" t="s">
        <v>12</v>
      </c>
      <c r="C674" s="24">
        <v>5102500000158</v>
      </c>
      <c r="D674" s="5">
        <f t="shared" ca="1" si="30"/>
        <v>4</v>
      </c>
    </row>
    <row r="675" spans="2:4" x14ac:dyDescent="0.3">
      <c r="B675" s="24" t="s">
        <v>12</v>
      </c>
      <c r="C675" s="24">
        <v>756851000169</v>
      </c>
      <c r="D675" s="5">
        <f t="shared" ca="1" si="30"/>
        <v>4</v>
      </c>
    </row>
    <row r="676" spans="2:4" x14ac:dyDescent="0.3">
      <c r="B676" s="24" t="s">
        <v>12</v>
      </c>
      <c r="C676" s="24">
        <v>4288944000167</v>
      </c>
      <c r="D676" s="5">
        <f t="shared" ca="1" si="30"/>
        <v>4</v>
      </c>
    </row>
    <row r="677" spans="2:4" x14ac:dyDescent="0.3">
      <c r="B677" s="24" t="s">
        <v>12</v>
      </c>
      <c r="C677" s="24">
        <v>4061548000100</v>
      </c>
      <c r="D677" s="5">
        <f t="shared" ca="1" si="30"/>
        <v>4</v>
      </c>
    </row>
    <row r="678" spans="2:4" x14ac:dyDescent="0.3">
      <c r="B678" s="24" t="s">
        <v>12</v>
      </c>
      <c r="C678" s="24">
        <v>4528776000130</v>
      </c>
      <c r="D678" s="5">
        <f t="shared" ca="1" si="30"/>
        <v>4</v>
      </c>
    </row>
    <row r="679" spans="2:4" x14ac:dyDescent="0.3">
      <c r="B679" s="24" t="s">
        <v>12</v>
      </c>
      <c r="C679" s="24">
        <v>3504010000152</v>
      </c>
      <c r="D679" s="5">
        <f t="shared" ca="1" si="30"/>
        <v>4</v>
      </c>
    </row>
    <row r="680" spans="2:4" x14ac:dyDescent="0.3">
      <c r="B680" s="24" t="s">
        <v>12</v>
      </c>
      <c r="C680" s="24">
        <v>1996007000178</v>
      </c>
      <c r="D680" s="5">
        <f t="shared" ca="1" si="30"/>
        <v>4</v>
      </c>
    </row>
    <row r="681" spans="2:4" x14ac:dyDescent="0.3">
      <c r="B681" s="24" t="s">
        <v>12</v>
      </c>
      <c r="C681" s="24">
        <v>10304401000199</v>
      </c>
      <c r="D681" s="5">
        <f t="shared" ca="1" si="30"/>
        <v>4</v>
      </c>
    </row>
    <row r="682" spans="2:4" x14ac:dyDescent="0.3">
      <c r="B682" s="24" t="s">
        <v>12</v>
      </c>
      <c r="C682" s="24">
        <v>4061224000164</v>
      </c>
      <c r="D682" s="5">
        <f t="shared" ca="1" si="30"/>
        <v>4</v>
      </c>
    </row>
    <row r="683" spans="2:4" x14ac:dyDescent="0.3">
      <c r="B683" s="24" t="s">
        <v>12</v>
      </c>
      <c r="C683" s="24">
        <v>5943661000174</v>
      </c>
      <c r="D683" s="5">
        <f t="shared" ca="1" si="30"/>
        <v>4</v>
      </c>
    </row>
    <row r="684" spans="2:4" x14ac:dyDescent="0.3">
      <c r="B684" s="24" t="s">
        <v>12</v>
      </c>
      <c r="C684" s="24">
        <v>5080623000135</v>
      </c>
      <c r="D684" s="5">
        <f t="shared" ca="1" si="30"/>
        <v>4</v>
      </c>
    </row>
    <row r="685" spans="2:4" x14ac:dyDescent="0.3">
      <c r="B685" s="24" t="s">
        <v>12</v>
      </c>
      <c r="C685" s="24">
        <v>43617343000102</v>
      </c>
      <c r="D685" s="5">
        <f t="shared" ca="1" si="30"/>
        <v>4</v>
      </c>
    </row>
    <row r="686" spans="2:4" x14ac:dyDescent="0.3">
      <c r="B686" s="24" t="s">
        <v>12</v>
      </c>
      <c r="C686" s="24">
        <v>22051699000151</v>
      </c>
      <c r="D686" s="5">
        <f t="shared" ca="1" si="30"/>
        <v>4</v>
      </c>
    </row>
    <row r="687" spans="2:4" x14ac:dyDescent="0.3">
      <c r="B687" s="24" t="s">
        <v>12</v>
      </c>
      <c r="C687" s="24">
        <v>29215556000187</v>
      </c>
      <c r="D687" s="5">
        <f t="shared" ca="1" si="30"/>
        <v>4</v>
      </c>
    </row>
    <row r="688" spans="2:4" x14ac:dyDescent="0.3">
      <c r="B688" s="24" t="s">
        <v>12</v>
      </c>
      <c r="C688" s="24">
        <v>29224634000100</v>
      </c>
      <c r="D688" s="5">
        <f t="shared" ca="1" si="30"/>
        <v>4</v>
      </c>
    </row>
    <row r="689" spans="2:4" x14ac:dyDescent="0.3">
      <c r="B689" s="24" t="s">
        <v>12</v>
      </c>
      <c r="C689" s="24">
        <v>41755256000196</v>
      </c>
      <c r="D689" s="5">
        <f t="shared" ca="1" si="30"/>
        <v>4</v>
      </c>
    </row>
    <row r="690" spans="2:4" x14ac:dyDescent="0.3">
      <c r="B690" s="24" t="s">
        <v>12</v>
      </c>
      <c r="C690" s="24">
        <v>42592302000146</v>
      </c>
      <c r="D690" s="5">
        <f t="shared" ca="1" si="30"/>
        <v>4</v>
      </c>
    </row>
    <row r="691" spans="2:4" x14ac:dyDescent="0.3">
      <c r="B691" s="24" t="s">
        <v>12</v>
      </c>
      <c r="C691" s="24">
        <v>42592333000105</v>
      </c>
      <c r="D691" s="5">
        <f t="shared" ca="1" si="30"/>
        <v>4</v>
      </c>
    </row>
  </sheetData>
  <sortState xmlns:xlrd2="http://schemas.microsoft.com/office/spreadsheetml/2017/richdata2" ref="B17:D691">
    <sortCondition ref="B17:B691"/>
  </sortState>
  <mergeCells count="3">
    <mergeCell ref="F16:H16"/>
    <mergeCell ref="H59:I63"/>
    <mergeCell ref="H71:I7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41:O4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Alcântara</dc:creator>
  <cp:lastModifiedBy>Rafael Alcântara</cp:lastModifiedBy>
  <dcterms:created xsi:type="dcterms:W3CDTF">2021-11-30T00:14:27Z</dcterms:created>
  <dcterms:modified xsi:type="dcterms:W3CDTF">2022-04-08T02:22:47Z</dcterms:modified>
</cp:coreProperties>
</file>