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filterPrivacy="1"/>
  <xr:revisionPtr revIDLastSave="0" documentId="8_{B3B77DA2-29E3-4F95-80D7-8D8671F520D5}" xr6:coauthVersionLast="45" xr6:coauthVersionMax="45" xr10:uidLastSave="{00000000-0000-0000-0000-000000000000}"/>
  <bookViews>
    <workbookView xWindow="-98" yWindow="-98" windowWidth="20715" windowHeight="13276" xr2:uid="{C8CC818C-B27E-47E3-8B76-8AC71A62A65A}"/>
  </bookViews>
  <sheets>
    <sheet name="علب كرتونية ومنتجات ورقية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</calcChain>
</file>

<file path=xl/sharedStrings.xml><?xml version="1.0" encoding="utf-8"?>
<sst xmlns="http://schemas.openxmlformats.org/spreadsheetml/2006/main" count="308" uniqueCount="60">
  <si>
    <t>علب كرتونية ومنتجات ورقية</t>
  </si>
  <si>
    <t>الاسم</t>
  </si>
  <si>
    <t>السعر</t>
  </si>
  <si>
    <t>‏‏التصنيف</t>
  </si>
  <si>
    <t>عدد المراجعات</t>
  </si>
  <si>
    <t>علامة تجارية</t>
  </si>
  <si>
    <t>ارتباط</t>
  </si>
  <si>
    <t>النوع</t>
  </si>
  <si>
    <t>Templatemaker.nl ✂︎ HOME</t>
  </si>
  <si>
    <t>-</t>
  </si>
  <si>
    <t>موقع ويب</t>
  </si>
  <si>
    <t>The 2000  Best Free Box Design Templates Free   Box Templates in 2018</t>
  </si>
  <si>
    <t>Custom Box Packaging   Box Captain</t>
  </si>
  <si>
    <t>Printing Packaging Box, Packaging Box Supplier, Malaysia Box Supplier</t>
  </si>
  <si>
    <t>NSK Users' CLUB   NIHONSEIZUKI KOGYO Co.,Ltd</t>
  </si>
  <si>
    <t>BSD Creative packaging solutions</t>
  </si>
  <si>
    <t>Packmage   Packmage   The Best Packaging Design Solutions   3D Packaging Software</t>
  </si>
  <si>
    <t>Free Software   Esko</t>
  </si>
  <si>
    <t>Create online custom printed packaging, dielines and 3Ds   Packly</t>
  </si>
  <si>
    <t>Cartonus – Designs for laser cutting</t>
  </si>
  <si>
    <t>200  free packaging box templates store.   Part 3</t>
  </si>
  <si>
    <t>Dieline Genius 2D Online • Customizable Packaging   Displays by AlphaCorr</t>
  </si>
  <si>
    <t>Mailing Boxes – Custom Printed Boxes Made Eas   CompanyBox</t>
  </si>
  <si>
    <t>ArtiosCAD</t>
  </si>
  <si>
    <t>Customizable Dieline Creator</t>
  </si>
  <si>
    <t>PaperPak Packaging</t>
  </si>
  <si>
    <t>Home</t>
  </si>
  <si>
    <t>Custom Printed Product Packaging – Custom Made Bags   PR Packaging</t>
  </si>
  <si>
    <t>Gulf Carton Factory Company   Kingdom of Saudi Arabia</t>
  </si>
  <si>
    <t>Products   EASTERNPAK LTD.</t>
  </si>
  <si>
    <t>Packaging Boxes and Gift Boxes   SelfPackaging</t>
  </si>
  <si>
    <t>Customize your Folding Carton   Packlane</t>
  </si>
  <si>
    <t>RONGYI PLASTIC PACKING CO.,LTD.</t>
  </si>
  <si>
    <t>Cardboard Display Manufacturer,POP Merchandising Solution Supplier Holiday</t>
  </si>
  <si>
    <t>SoOPAK®: High Quality Custom Boxes and Package Printing Solutions</t>
  </si>
  <si>
    <t>Box Styles for Folding Cartons   How to Buy Packaging</t>
  </si>
  <si>
    <t>3 Common Types of Boxes in the World of Packaging</t>
  </si>
  <si>
    <t>National Carton   Coating Co.   Dayton, Ohio   Custom Printed Folding Cartons, Stock Boxes, and Stock Mailers. Folding Carton Terminology</t>
  </si>
  <si>
    <t>Search for your box   YourBoxSolution.com</t>
  </si>
  <si>
    <t>Forma Structure   A VBX Solutions Company   Custom Structural Packaging Designs</t>
  </si>
  <si>
    <t>HomePage</t>
  </si>
  <si>
    <t>printing services, printing paper, printing factory, paper packaging, customized gift box   box label.com</t>
  </si>
  <si>
    <t>INDEVCO Paper Containers (IPC). Your reliable partner for versatile packaging solutions</t>
  </si>
  <si>
    <t>Origami — preview dielines and convert them to 3D models</t>
  </si>
  <si>
    <t>Boxshot — Product and Packaging Mockup Software</t>
  </si>
  <si>
    <t>Box Basics   Boxmaster</t>
  </si>
  <si>
    <t>Öztaş Packaging</t>
  </si>
  <si>
    <t>Packmage Demo</t>
  </si>
  <si>
    <t>Folding Cartons Styles Nomenclature   Since1878.com</t>
  </si>
  <si>
    <t>Top 15 Most Popular Foldable Rigid Box   Collapsible Rigid Boxes in Market</t>
  </si>
  <si>
    <t>Custom Packaging   Cardboard Box Supplies in Australia   PACKQUEEN</t>
  </si>
  <si>
    <t>&lt;/br&gt; More Ink Holders!   Bits of Paper</t>
  </si>
  <si>
    <t>Rigid Sliding Boxes,Lift Off Lid Rigid Boxes,Printed Paper Boxes</t>
  </si>
  <si>
    <t>Custom Rigid Boxes   Wholesale Custom Printed Rigid Setup Boxes   Emenac Packaging Australia</t>
  </si>
  <si>
    <t>Custom Dieline Generator   Download Professional Packaging Templates</t>
  </si>
  <si>
    <t>China Top Custom Package Supplier Provide Various One Stop Packaging Solutions</t>
  </si>
  <si>
    <t>Box It Now®</t>
  </si>
  <si>
    <t>ملصقات مخصصة، والتسميات، والشعارات، والايبوكسي الملصقات المقببة، لوحات معدنية، والملصقات المعدنية، والملصقات المعدنية، وملصقات النيكل،</t>
  </si>
  <si>
    <t>Ekvator Ambalaj</t>
  </si>
  <si>
    <t>Avery®   Buy Blank   Custom Printed Labels   Stickers Online   Avery.com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</si>
</sst>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&quot;$&quot;#,##0.00"/>
  </numFmts>
  <fonts count="5">
    <font>
      <sz val="11"/>
      <color theme="1"/>
      <name val="Segoe UI"/>
      <family val="2"/>
      <scheme val="minor"/>
    </font>
    <font>
      <sz val="8"/>
      <name val="Segoe UI"/>
      <family val="2"/>
      <scheme val="minor"/>
    </font>
    <font>
      <sz val="11"/>
      <color theme="1"/>
      <name val="Segoe UI Semibold"/>
      <family val="2"/>
      <scheme val="major"/>
    </font>
    <font>
      <b/>
      <sz val="11"/>
      <color theme="1"/>
      <name val="Segoe UI Semibold"/>
      <family val="2"/>
      <scheme val="major"/>
    </font>
    <font>
      <u/>
      <sz val="11"/>
      <color theme="10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2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65" fontId="0" fillId="0" borderId="5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0" fillId="0" borderId="2" xfId="0" applyNumberFormat="1" applyBorder="1" applyAlignment="1">
      <alignment horizontal="right" vertical="center"/>
    </xf>
    <xf numFmtId="0" fontId="3" fillId="0" borderId="4" xfId="0" applyFont="1" applyBorder="1" applyAlignment="1">
      <alignment vertical="center" wrapText="1"/>
    </xf>
    <xf numFmtId="0" fontId="4" fillId="0" borderId="0" xfId="1" applyAlignment="1">
      <alignment vertical="center"/>
    </xf>
  </cellXfs>
  <cellStyles count="2">
    <cellStyle name="ارتباط تشعبي" xfId="1" builtinId="8"/>
    <cellStyle name="عادي" xfId="0" builtinId="0"/>
  </cellStyles>
  <dxfs count="2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64" formatCode="0.0"/>
      <alignment horizontal="general" vertical="center" textRotation="0" wrapText="0" indent="0" justifyLastLine="0" shrinkToFit="0" readingOrder="0"/>
    </dxf>
    <dxf>
      <numFmt numFmtId="165" formatCode="&quot;$&quot;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Semibold"/>
        <family val="2"/>
        <scheme val="major"/>
      </font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auto="1"/>
        </right>
        <top style="thin">
          <color theme="6"/>
        </top>
        <bottom style="thin">
          <color theme="6"/>
        </bottom>
      </border>
    </dxf>
  </dxfs>
  <tableStyles count="3" defaultTableStyle="TableStyleMedium2" defaultPivotStyle="PivotStyleLight16">
    <tableStyle name="Edge Template" pivot="0" count="9" xr9:uid="{9ADF53CB-A506-4E96-A08B-276E6DFACE59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secondRowStripe" dxfId="22"/>
      <tableStyleElement type="firstColumnStripe" dxfId="21"/>
      <tableStyleElement type="secondColumnStripe" dxfId="20"/>
    </tableStyle>
    <tableStyle name="Table Style 1" pivot="0" count="2" xr9:uid="{0012216F-9D96-40DC-8B74-1DD4CA447673}">
      <tableStyleElement type="wholeTable" dxfId="19"/>
      <tableStyleElement type="headerRow" dxfId="18"/>
    </tableStyle>
    <tableStyle name="TableStyleLight11 2" pivot="0" count="9" xr9:uid="{0511A7CC-6C68-4330-87B8-5CE0B9BF21FD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colors>
    <mruColors>
      <color rgb="FF0078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722102-43B4-4547-8585-26D8452E99FE}" name="AllItemsTable" displayName="AllItemsTable" ref="B4:H54" totalsRowShown="0" headerRowDxfId="8" dataDxfId="7">
  <autoFilter ref="B4:H54" xr:uid="{38FCBAE8-BB5F-4DBE-A1FF-1B86D120699A}"/>
  <tableColumns count="7">
    <tableColumn id="1" xr3:uid="{A92D95AB-16AD-404A-985E-563FE215A4CE}" name="الاسم" dataDxfId="6"/>
    <tableColumn id="2" xr3:uid="{A8535CCE-CCB8-4185-8B90-2EB7E30B2321}" name="السعر" dataDxfId="5"/>
    <tableColumn id="3" xr3:uid="{C008DBEE-ACB0-4971-B432-B98E0CF59DE2}" name="‏‏التصنيف" dataDxfId="4"/>
    <tableColumn id="4" xr3:uid="{A0E05254-D6D2-43F8-B7DF-1D6E7485E2AA}" name="عدد المراجعات" dataDxfId="3"/>
    <tableColumn id="5" xr3:uid="{6BFA17E6-AFFC-4D29-9DC2-E22DDC65F108}" name="علامة تجارية" dataDxfId="2"/>
    <tableColumn id="6" xr3:uid="{E8856A42-1F12-4249-BD0B-DD063407DF5E}" name="ارتباط" dataDxfId="1"/>
    <tableColumn id="7" xr3:uid="{BD7CDE84-8819-4DC3-B919-49FF935D4339}" name="النوع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Edge">
  <a:themeElements>
    <a:clrScheme name="Edge Blue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0E549C"/>
      </a:accent1>
      <a:accent2>
        <a:srgbClr val="30C2E2"/>
      </a:accent2>
      <a:accent3>
        <a:srgbClr val="0C88DA"/>
      </a:accent3>
      <a:accent4>
        <a:srgbClr val="2DC4BE"/>
      </a:accent4>
      <a:accent5>
        <a:srgbClr val="243A5F"/>
      </a:accent5>
      <a:accent6>
        <a:srgbClr val="505050"/>
      </a:accent6>
      <a:hlink>
        <a:srgbClr val="7F7F7F"/>
      </a:hlink>
      <a:folHlink>
        <a:srgbClr val="7F7F7F"/>
      </a:folHlink>
    </a:clrScheme>
    <a:fontScheme name="Segoe">
      <a:majorFont>
        <a:latin typeface="Segoe UI Semibold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Edge" id="{FC95728B-40AD-4095-84AB-7A9735BAB3B2}" vid="{9C2C3DB9-CB13-4420-B94F-D2EB505D2A3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07B8-4916-4544-8B1D-9E8B3DA48C44}">
  <dimension ref="B2:H54"/>
  <sheetViews>
    <sheetView tabSelected="1" workbookViewId="0">
      <selection activeCell="H5" sqref="H5"/>
    </sheetView>
  </sheetViews>
  <sheetFormatPr defaultRowHeight="16.5"/>
  <cols>
    <col min="1" max="1" width="9" style="2"/>
    <col min="2" max="2" width="57.75" style="1" customWidth="1"/>
    <col min="3" max="3" width="13.125" style="4" customWidth="1"/>
    <col min="4" max="4" width="10.75" style="5" customWidth="1"/>
    <col min="5" max="5" width="19.5" style="3" customWidth="1"/>
    <col min="6" max="6" width="19.5" style="2" customWidth="1"/>
    <col min="7" max="7" width="15.5" style="2" customWidth="1"/>
    <col min="8" max="8" width="12.75" style="2" customWidth="1"/>
    <col min="9" max="16384" width="9" style="2"/>
  </cols>
  <sheetData>
    <row r="2" spans="2:8">
      <c r="B2" s="17" t="s">
        <v>0</v>
      </c>
      <c r="C2" s="10"/>
      <c r="D2" s="11"/>
      <c r="E2" s="12"/>
      <c r="F2" s="13"/>
      <c r="G2" s="13"/>
      <c r="H2" s="14"/>
    </row>
    <row r="3" spans="2:8">
      <c r="B3" s="15"/>
      <c r="C3" s="16"/>
      <c r="D3" s="6"/>
      <c r="E3" s="7"/>
      <c r="F3" s="8"/>
      <c r="G3" s="8"/>
      <c r="H3" s="9"/>
    </row>
    <row r="4" spans="2:8">
      <c r="B4" s="1" t="s">
        <v>1</v>
      </c>
      <c r="C4" s="4" t="s">
        <v>2</v>
      </c>
      <c r="D4" s="5" t="s">
        <v>3</v>
      </c>
      <c r="E4" s="3" t="s">
        <v>4</v>
      </c>
      <c r="F4" s="2" t="s">
        <v>5</v>
      </c>
      <c r="G4" s="2" t="s">
        <v>6</v>
      </c>
      <c r="H4" s="2" t="s">
        <v>7</v>
      </c>
    </row>
    <row r="5" spans="2:8">
      <c r="B5" s="1" t="s">
        <v>8</v>
      </c>
      <c r="C5" s="4" t="s">
        <v>9</v>
      </c>
      <c r="D5" s="5" t="s">
        <v>9</v>
      </c>
      <c r="E5" s="3" t="s">
        <v>9</v>
      </c>
      <c r="F5" s="2" t="s">
        <v>9</v>
      </c>
      <c r="G5" s="18" t="str">
        <f>HYPERLINK("https://www.templatemaker.nl/en/", "Templatemaker.nl")</f>
        <v>Templatemaker.nl</v>
      </c>
      <c r="H5" s="2" t="s">
        <v>10</v>
      </c>
    </row>
    <row r="6" spans="2:8" ht="33">
      <c r="B6" s="1" t="s">
        <v>11</v>
      </c>
      <c r="C6" s="4" t="s">
        <v>9</v>
      </c>
      <c r="D6" s="5" t="s">
        <v>9</v>
      </c>
      <c r="E6" s="3" t="s">
        <v>9</v>
      </c>
      <c r="F6" s="2" t="s">
        <v>9</v>
      </c>
      <c r="G6" s="18" t="str">
        <f>HYPERLINK("https://www.boxpackingsolution.com/free-box-design-template/", "Boxpackingsolution")</f>
        <v>Boxpackingsolution</v>
      </c>
      <c r="H6" s="2" t="s">
        <v>10</v>
      </c>
    </row>
    <row r="7" spans="2:8">
      <c r="B7" s="1" t="s">
        <v>12</v>
      </c>
      <c r="C7" s="4" t="s">
        <v>9</v>
      </c>
      <c r="D7" s="5" t="s">
        <v>9</v>
      </c>
      <c r="E7" s="3" t="s">
        <v>9</v>
      </c>
      <c r="F7" s="2" t="s">
        <v>9</v>
      </c>
      <c r="G7" s="18" t="str">
        <f>HYPERLINK("http://www.boxcaptain.com/", "Boxcaptain")</f>
        <v>Boxcaptain</v>
      </c>
      <c r="H7" s="2" t="s">
        <v>10</v>
      </c>
    </row>
    <row r="8" spans="2:8" ht="33">
      <c r="B8" s="1" t="s">
        <v>13</v>
      </c>
      <c r="C8" s="4" t="s">
        <v>9</v>
      </c>
      <c r="D8" s="5" t="s">
        <v>9</v>
      </c>
      <c r="E8" s="3" t="s">
        <v>9</v>
      </c>
      <c r="F8" s="2" t="s">
        <v>9</v>
      </c>
      <c r="G8" s="18" t="str">
        <f>HYPERLINK("http://www.aylprinting.com/packaging_boxes_printing.html", "Aylprinting")</f>
        <v>Aylprinting</v>
      </c>
      <c r="H8" s="2" t="s">
        <v>10</v>
      </c>
    </row>
    <row r="9" spans="2:8">
      <c r="B9" s="1" t="s">
        <v>14</v>
      </c>
      <c r="C9" s="4" t="s">
        <v>9</v>
      </c>
      <c r="D9" s="5" t="s">
        <v>9</v>
      </c>
      <c r="E9" s="3" t="s">
        <v>9</v>
      </c>
      <c r="F9" s="2" t="s">
        <v>9</v>
      </c>
      <c r="G9" s="18" t="str">
        <f>HYPERLINK("https://uc.nsksystem.com/?", "Uc.nsksystem")</f>
        <v>Uc.nsksystem</v>
      </c>
      <c r="H9" s="2" t="s">
        <v>10</v>
      </c>
    </row>
    <row r="10" spans="2:8">
      <c r="B10" s="1" t="s">
        <v>15</v>
      </c>
      <c r="C10" s="4" t="s">
        <v>9</v>
      </c>
      <c r="D10" s="5" t="s">
        <v>9</v>
      </c>
      <c r="E10" s="3" t="s">
        <v>9</v>
      </c>
      <c r="F10" s="2" t="s">
        <v>9</v>
      </c>
      <c r="G10" s="18" t="str">
        <f>HYPERLINK("http://www.bsd.be/content/", "Bsd.be")</f>
        <v>Bsd.be</v>
      </c>
      <c r="H10" s="2" t="s">
        <v>10</v>
      </c>
    </row>
    <row r="11" spans="2:8" ht="33">
      <c r="B11" s="1" t="s">
        <v>16</v>
      </c>
      <c r="C11" s="4" t="s">
        <v>9</v>
      </c>
      <c r="D11" s="5" t="s">
        <v>9</v>
      </c>
      <c r="E11" s="3" t="s">
        <v>9</v>
      </c>
      <c r="F11" s="2" t="s">
        <v>9</v>
      </c>
      <c r="G11" s="18" t="str">
        <f>HYPERLINK("https://www.packmage.com/", "Packmage")</f>
        <v>Packmage</v>
      </c>
      <c r="H11" s="2" t="s">
        <v>10</v>
      </c>
    </row>
    <row r="12" spans="2:8">
      <c r="B12" s="1" t="s">
        <v>17</v>
      </c>
      <c r="C12" s="4" t="s">
        <v>9</v>
      </c>
      <c r="D12" s="5" t="s">
        <v>9</v>
      </c>
      <c r="E12" s="3" t="s">
        <v>9</v>
      </c>
      <c r="F12" s="2" t="s">
        <v>9</v>
      </c>
      <c r="G12" s="18" t="str">
        <f>HYPERLINK("https://www.esko.com/en/Support/DownloadsAndLicenses/free-software", "Esko")</f>
        <v>Esko</v>
      </c>
      <c r="H12" s="2" t="s">
        <v>10</v>
      </c>
    </row>
    <row r="13" spans="2:8" ht="33">
      <c r="B13" s="1" t="s">
        <v>18</v>
      </c>
      <c r="C13" s="4" t="s">
        <v>9</v>
      </c>
      <c r="D13" s="5" t="s">
        <v>9</v>
      </c>
      <c r="E13" s="3" t="s">
        <v>9</v>
      </c>
      <c r="F13" s="2" t="s">
        <v>9</v>
      </c>
      <c r="G13" s="18" t="str">
        <f>HYPERLINK("https://www.pack.ly/en", "Pack.ly")</f>
        <v>Pack.ly</v>
      </c>
      <c r="H13" s="2" t="s">
        <v>10</v>
      </c>
    </row>
    <row r="14" spans="2:8">
      <c r="B14" s="1" t="s">
        <v>19</v>
      </c>
      <c r="C14" s="4" t="s">
        <v>9</v>
      </c>
      <c r="D14" s="5" t="s">
        <v>9</v>
      </c>
      <c r="E14" s="3" t="s">
        <v>9</v>
      </c>
      <c r="F14" s="2" t="s">
        <v>9</v>
      </c>
      <c r="G14" s="18" t="str">
        <f>HYPERLINK("https://cartonus.com/", "Cartonus")</f>
        <v>Cartonus</v>
      </c>
      <c r="H14" s="2" t="s">
        <v>10</v>
      </c>
    </row>
    <row r="15" spans="2:8">
      <c r="B15" s="1" t="s">
        <v>20</v>
      </c>
      <c r="C15" s="4" t="s">
        <v>9</v>
      </c>
      <c r="D15" s="5" t="s">
        <v>9</v>
      </c>
      <c r="E15" s="3" t="s">
        <v>9</v>
      </c>
      <c r="F15" s="2" t="s">
        <v>9</v>
      </c>
      <c r="G15" s="18" t="str">
        <f>HYPERLINK("http://boxtemplatesstore.com/page/3/", "Boxtemplatesstore")</f>
        <v>Boxtemplatesstore</v>
      </c>
      <c r="H15" s="2" t="s">
        <v>10</v>
      </c>
    </row>
    <row r="16" spans="2:8" ht="33">
      <c r="B16" s="1" t="s">
        <v>21</v>
      </c>
      <c r="C16" s="4" t="s">
        <v>9</v>
      </c>
      <c r="D16" s="5" t="s">
        <v>9</v>
      </c>
      <c r="E16" s="3" t="s">
        <v>9</v>
      </c>
      <c r="F16" s="2" t="s">
        <v>9</v>
      </c>
      <c r="G16" s="18" t="str">
        <f>HYPERLINK("http://dieline-genius.com/", "Dieline-genius")</f>
        <v>Dieline-genius</v>
      </c>
      <c r="H16" s="2" t="s">
        <v>10</v>
      </c>
    </row>
    <row r="17" spans="2:8">
      <c r="B17" s="1" t="s">
        <v>22</v>
      </c>
      <c r="C17" s="4" t="s">
        <v>9</v>
      </c>
      <c r="D17" s="5" t="s">
        <v>9</v>
      </c>
      <c r="E17" s="3" t="s">
        <v>9</v>
      </c>
      <c r="F17" s="2" t="s">
        <v>9</v>
      </c>
      <c r="G17" s="18" t="str">
        <f>HYPERLINK("https://www.companybox.com/products/mailing-boxes/", "Companybox")</f>
        <v>Companybox</v>
      </c>
      <c r="H17" s="2" t="s">
        <v>10</v>
      </c>
    </row>
    <row r="18" spans="2:8">
      <c r="B18" s="1" t="s">
        <v>23</v>
      </c>
      <c r="C18" s="4" t="s">
        <v>9</v>
      </c>
      <c r="D18" s="5" t="s">
        <v>9</v>
      </c>
      <c r="E18" s="3" t="s">
        <v>9</v>
      </c>
      <c r="F18" s="2" t="s">
        <v>9</v>
      </c>
      <c r="G18" s="18" t="str">
        <f>HYPERLINK("https://www.artioscad.net/Home.aspx", "Artioscad")</f>
        <v>Artioscad</v>
      </c>
      <c r="H18" s="2" t="s">
        <v>10</v>
      </c>
    </row>
    <row r="19" spans="2:8">
      <c r="B19" s="1" t="s">
        <v>24</v>
      </c>
      <c r="C19" s="4" t="s">
        <v>9</v>
      </c>
      <c r="D19" s="5" t="s">
        <v>9</v>
      </c>
      <c r="E19" s="3" t="s">
        <v>9</v>
      </c>
      <c r="F19" s="2" t="s">
        <v>9</v>
      </c>
      <c r="G19" s="18" t="str">
        <f>HYPERLINK("https://boxshot.com/dielines/#", "Boxshot")</f>
        <v>Boxshot</v>
      </c>
      <c r="H19" s="2" t="s">
        <v>10</v>
      </c>
    </row>
    <row r="20" spans="2:8">
      <c r="B20" s="1" t="s">
        <v>25</v>
      </c>
      <c r="C20" s="4" t="s">
        <v>9</v>
      </c>
      <c r="D20" s="5" t="s">
        <v>9</v>
      </c>
      <c r="E20" s="3" t="s">
        <v>9</v>
      </c>
      <c r="F20" s="2" t="s">
        <v>9</v>
      </c>
      <c r="G20" s="18" t="str">
        <f>HYPERLINK("https://www.paperpak.co/", "Paperpak.co")</f>
        <v>Paperpak.co</v>
      </c>
      <c r="H20" s="2" t="s">
        <v>10</v>
      </c>
    </row>
    <row r="21" spans="2:8">
      <c r="B21" s="1" t="s">
        <v>26</v>
      </c>
      <c r="C21" s="4" t="s">
        <v>9</v>
      </c>
      <c r="D21" s="5" t="s">
        <v>9</v>
      </c>
      <c r="E21" s="3" t="s">
        <v>9</v>
      </c>
      <c r="F21" s="2" t="s">
        <v>9</v>
      </c>
      <c r="G21" s="18" t="str">
        <f>HYPERLINK("https://www.bong.com/", "Bong")</f>
        <v>Bong</v>
      </c>
      <c r="H21" s="2" t="s">
        <v>10</v>
      </c>
    </row>
    <row r="22" spans="2:8" ht="33">
      <c r="B22" s="1" t="s">
        <v>27</v>
      </c>
      <c r="C22" s="4" t="s">
        <v>9</v>
      </c>
      <c r="D22" s="5" t="s">
        <v>9</v>
      </c>
      <c r="E22" s="3" t="s">
        <v>9</v>
      </c>
      <c r="F22" s="2" t="s">
        <v>9</v>
      </c>
      <c r="G22" s="18" t="str">
        <f>HYPERLINK("https://www.prpackaging.com.au/", "Prpackaging.au")</f>
        <v>Prpackaging.au</v>
      </c>
      <c r="H22" s="2" t="s">
        <v>10</v>
      </c>
    </row>
    <row r="23" spans="2:8">
      <c r="B23" s="1" t="s">
        <v>28</v>
      </c>
      <c r="C23" s="4" t="s">
        <v>9</v>
      </c>
      <c r="D23" s="5" t="s">
        <v>9</v>
      </c>
      <c r="E23" s="3" t="s">
        <v>9</v>
      </c>
      <c r="F23" s="2" t="s">
        <v>9</v>
      </c>
      <c r="G23" s="18" t="str">
        <f>HYPERLINK("http://www.gulfcarton.net/index.php", "Gulfcarton")</f>
        <v>Gulfcarton</v>
      </c>
      <c r="H23" s="2" t="s">
        <v>10</v>
      </c>
    </row>
    <row r="24" spans="2:8">
      <c r="B24" s="1" t="s">
        <v>29</v>
      </c>
      <c r="C24" s="4" t="s">
        <v>9</v>
      </c>
      <c r="D24" s="5" t="s">
        <v>9</v>
      </c>
      <c r="E24" s="3" t="s">
        <v>9</v>
      </c>
      <c r="F24" s="2" t="s">
        <v>9</v>
      </c>
      <c r="G24" s="18" t="str">
        <f>HYPERLINK("http://www.easternpak.com/products/", "Easternpak")</f>
        <v>Easternpak</v>
      </c>
      <c r="H24" s="2" t="s">
        <v>10</v>
      </c>
    </row>
    <row r="25" spans="2:8">
      <c r="B25" s="1" t="s">
        <v>30</v>
      </c>
      <c r="C25" s="4" t="s">
        <v>9</v>
      </c>
      <c r="D25" s="5" t="s">
        <v>9</v>
      </c>
      <c r="E25" s="3" t="s">
        <v>9</v>
      </c>
      <c r="F25" s="2" t="s">
        <v>9</v>
      </c>
      <c r="G25" s="18" t="str">
        <f>HYPERLINK("https://selfpackaging.com/", "Selfpackaging")</f>
        <v>Selfpackaging</v>
      </c>
      <c r="H25" s="2" t="s">
        <v>10</v>
      </c>
    </row>
    <row r="26" spans="2:8">
      <c r="B26" s="1" t="s">
        <v>31</v>
      </c>
      <c r="C26" s="4" t="s">
        <v>9</v>
      </c>
      <c r="D26" s="5" t="s">
        <v>9</v>
      </c>
      <c r="E26" s="3" t="s">
        <v>9</v>
      </c>
      <c r="F26" s="2" t="s">
        <v>9</v>
      </c>
      <c r="G26" s="18" t="str">
        <f>HYPERLINK("https://packlane.com/customize/folding-carton", "Packlane")</f>
        <v>Packlane</v>
      </c>
      <c r="H26" s="2" t="s">
        <v>10</v>
      </c>
    </row>
    <row r="27" spans="2:8">
      <c r="B27" s="1" t="s">
        <v>32</v>
      </c>
      <c r="C27" s="4" t="s">
        <v>9</v>
      </c>
      <c r="D27" s="5" t="s">
        <v>9</v>
      </c>
      <c r="E27" s="3" t="s">
        <v>9</v>
      </c>
      <c r="F27" s="2" t="s">
        <v>9</v>
      </c>
      <c r="G27" s="18" t="str">
        <f>HYPERLINK("http://www.rongyipacking.com/lndex.html", "Rongyipacking")</f>
        <v>Rongyipacking</v>
      </c>
      <c r="H27" s="2" t="s">
        <v>10</v>
      </c>
    </row>
    <row r="28" spans="2:8" ht="33">
      <c r="B28" s="1" t="s">
        <v>33</v>
      </c>
      <c r="C28" s="4" t="s">
        <v>9</v>
      </c>
      <c r="D28" s="5" t="s">
        <v>9</v>
      </c>
      <c r="E28" s="3" t="s">
        <v>9</v>
      </c>
      <c r="F28" s="2" t="s">
        <v>9</v>
      </c>
      <c r="G28" s="18" t="str">
        <f>HYPERLINK("https://www.display-stands-factory.com/", "Display-stands-factory")</f>
        <v>Display-stands-factory</v>
      </c>
      <c r="H28" s="2" t="s">
        <v>10</v>
      </c>
    </row>
    <row r="29" spans="2:8" ht="33">
      <c r="B29" s="1" t="s">
        <v>34</v>
      </c>
      <c r="C29" s="4" t="s">
        <v>9</v>
      </c>
      <c r="D29" s="5" t="s">
        <v>9</v>
      </c>
      <c r="E29" s="3" t="s">
        <v>9</v>
      </c>
      <c r="F29" s="2" t="s">
        <v>9</v>
      </c>
      <c r="G29" s="18" t="str">
        <f>HYPERLINK("https://soopak.com/", "Soopak")</f>
        <v>Soopak</v>
      </c>
      <c r="H29" s="2" t="s">
        <v>10</v>
      </c>
    </row>
    <row r="30" spans="2:8">
      <c r="B30" s="1" t="s">
        <v>35</v>
      </c>
      <c r="C30" s="4" t="s">
        <v>9</v>
      </c>
      <c r="D30" s="5" t="s">
        <v>9</v>
      </c>
      <c r="E30" s="3" t="s">
        <v>9</v>
      </c>
      <c r="F30" s="2" t="s">
        <v>9</v>
      </c>
      <c r="G30" s="18" t="str">
        <f>HYPERLINK("https://howtobuypackaging.com/box-styles/", "Howtobuypackaging")</f>
        <v>Howtobuypackaging</v>
      </c>
      <c r="H30" s="2" t="s">
        <v>10</v>
      </c>
    </row>
    <row r="31" spans="2:8">
      <c r="B31" s="1" t="s">
        <v>36</v>
      </c>
      <c r="C31" s="4" t="s">
        <v>9</v>
      </c>
      <c r="D31" s="5" t="s">
        <v>9</v>
      </c>
      <c r="E31" s="3" t="s">
        <v>9</v>
      </c>
      <c r="F31" s="2" t="s">
        <v>9</v>
      </c>
      <c r="G31" s="18" t="str">
        <f>HYPERLINK("https://howtobuypackaging.com/common-types-of-boxes/", "Howtobuypackaging")</f>
        <v>Howtobuypackaging</v>
      </c>
      <c r="H31" s="2" t="s">
        <v>10</v>
      </c>
    </row>
    <row r="32" spans="2:8" ht="49.5">
      <c r="B32" s="1" t="s">
        <v>37</v>
      </c>
      <c r="C32" s="4" t="s">
        <v>9</v>
      </c>
      <c r="D32" s="5" t="s">
        <v>9</v>
      </c>
      <c r="E32" s="3" t="s">
        <v>9</v>
      </c>
      <c r="F32" s="2" t="s">
        <v>9</v>
      </c>
      <c r="G32" s="18" t="str">
        <f>HYPERLINK("https://www.nationalcarton.com/folding-carton-terminology", "Nationalcarton")</f>
        <v>Nationalcarton</v>
      </c>
      <c r="H32" s="2" t="s">
        <v>10</v>
      </c>
    </row>
    <row r="33" spans="2:8">
      <c r="B33" s="1" t="s">
        <v>38</v>
      </c>
      <c r="C33" s="4" t="s">
        <v>9</v>
      </c>
      <c r="D33" s="5" t="s">
        <v>9</v>
      </c>
      <c r="E33" s="3" t="s">
        <v>9</v>
      </c>
      <c r="F33" s="2" t="s">
        <v>9</v>
      </c>
      <c r="G33" s="18" t="str">
        <f>HYPERLINK("https://www.yourboxsolution.com/search-box.html", "Yourboxsolution")</f>
        <v>Yourboxsolution</v>
      </c>
      <c r="H33" s="2" t="s">
        <v>10</v>
      </c>
    </row>
    <row r="34" spans="2:8" ht="33">
      <c r="B34" s="1" t="s">
        <v>39</v>
      </c>
      <c r="C34" s="4" t="s">
        <v>9</v>
      </c>
      <c r="D34" s="5" t="s">
        <v>9</v>
      </c>
      <c r="E34" s="3" t="s">
        <v>9</v>
      </c>
      <c r="F34" s="2" t="s">
        <v>9</v>
      </c>
      <c r="G34" s="18" t="str">
        <f>HYPERLINK("https://www.formastructure.com/", "Formastructure")</f>
        <v>Formastructure</v>
      </c>
      <c r="H34" s="2" t="s">
        <v>10</v>
      </c>
    </row>
    <row r="35" spans="2:8">
      <c r="B35" s="1" t="s">
        <v>40</v>
      </c>
      <c r="C35" s="4" t="s">
        <v>9</v>
      </c>
      <c r="D35" s="5" t="s">
        <v>9</v>
      </c>
      <c r="E35" s="3" t="s">
        <v>9</v>
      </c>
      <c r="F35" s="2" t="s">
        <v>9</v>
      </c>
      <c r="G35" s="18" t="str">
        <f>HYPERLINK("https://www.ucic.com.sa/HomePage.aspx", "Ucic.sa")</f>
        <v>Ucic.sa</v>
      </c>
      <c r="H35" s="2" t="s">
        <v>10</v>
      </c>
    </row>
    <row r="36" spans="2:8" ht="33">
      <c r="B36" s="1" t="s">
        <v>41</v>
      </c>
      <c r="C36" s="4" t="s">
        <v>9</v>
      </c>
      <c r="D36" s="5" t="s">
        <v>9</v>
      </c>
      <c r="E36" s="3" t="s">
        <v>9</v>
      </c>
      <c r="F36" s="2" t="s">
        <v>9</v>
      </c>
      <c r="G36" s="18" t="str">
        <f>HYPERLINK("http://www.box-label.com/", "Box-label")</f>
        <v>Box-label</v>
      </c>
      <c r="H36" s="2" t="s">
        <v>10</v>
      </c>
    </row>
    <row r="37" spans="2:8" ht="33">
      <c r="B37" s="1" t="s">
        <v>42</v>
      </c>
      <c r="C37" s="4" t="s">
        <v>9</v>
      </c>
      <c r="D37" s="5" t="s">
        <v>9</v>
      </c>
      <c r="E37" s="3" t="s">
        <v>9</v>
      </c>
      <c r="F37" s="2" t="s">
        <v>9</v>
      </c>
      <c r="G37" s="18" t="str">
        <f>HYPERLINK("https://www.indevcopapercontainers.com/", "Indevcopapercontainers")</f>
        <v>Indevcopapercontainers</v>
      </c>
      <c r="H37" s="2" t="s">
        <v>10</v>
      </c>
    </row>
    <row r="38" spans="2:8">
      <c r="B38" s="1" t="s">
        <v>43</v>
      </c>
      <c r="C38" s="4" t="s">
        <v>9</v>
      </c>
      <c r="D38" s="5" t="s">
        <v>9</v>
      </c>
      <c r="E38" s="3" t="s">
        <v>9</v>
      </c>
      <c r="F38" s="2" t="s">
        <v>9</v>
      </c>
      <c r="G38" s="18" t="str">
        <f>HYPERLINK("https://boxshot.com/origami/#", "Boxshot")</f>
        <v>Boxshot</v>
      </c>
      <c r="H38" s="2" t="s">
        <v>10</v>
      </c>
    </row>
    <row r="39" spans="2:8">
      <c r="B39" s="1" t="s">
        <v>44</v>
      </c>
      <c r="C39" s="4" t="s">
        <v>9</v>
      </c>
      <c r="D39" s="5" t="s">
        <v>9</v>
      </c>
      <c r="E39" s="3" t="s">
        <v>9</v>
      </c>
      <c r="F39" s="2" t="s">
        <v>9</v>
      </c>
      <c r="G39" s="18" t="str">
        <f>HYPERLINK("https://boxshot.com/", "Boxshot")</f>
        <v>Boxshot</v>
      </c>
      <c r="H39" s="2" t="s">
        <v>10</v>
      </c>
    </row>
    <row r="40" spans="2:8">
      <c r="B40" s="1" t="s">
        <v>45</v>
      </c>
      <c r="C40" s="4" t="s">
        <v>9</v>
      </c>
      <c r="D40" s="5" t="s">
        <v>9</v>
      </c>
      <c r="E40" s="3" t="s">
        <v>9</v>
      </c>
      <c r="F40" s="2" t="s">
        <v>9</v>
      </c>
      <c r="G40" s="18" t="str">
        <f>HYPERLINK("https://boxmaster.com/products/box-basics/", "Boxmaster")</f>
        <v>Boxmaster</v>
      </c>
      <c r="H40" s="2" t="s">
        <v>10</v>
      </c>
    </row>
    <row r="41" spans="2:8">
      <c r="B41" s="1" t="s">
        <v>46</v>
      </c>
      <c r="C41" s="4" t="s">
        <v>9</v>
      </c>
      <c r="D41" s="5" t="s">
        <v>9</v>
      </c>
      <c r="E41" s="3" t="s">
        <v>9</v>
      </c>
      <c r="F41" s="2" t="s">
        <v>9</v>
      </c>
      <c r="G41" s="18" t="str">
        <f>HYPERLINK("http://www.oztasambalaj.com.tr/en/products.asp", "Oztasambalaj.tr")</f>
        <v>Oztasambalaj.tr</v>
      </c>
      <c r="H41" s="2" t="s">
        <v>10</v>
      </c>
    </row>
    <row r="42" spans="2:8">
      <c r="B42" s="1" t="s">
        <v>47</v>
      </c>
      <c r="C42" s="4" t="s">
        <v>9</v>
      </c>
      <c r="D42" s="5" t="s">
        <v>9</v>
      </c>
      <c r="E42" s="3" t="s">
        <v>9</v>
      </c>
      <c r="F42" s="2" t="s">
        <v>9</v>
      </c>
      <c r="G42" s="18" t="str">
        <f>HYPERLINK("https://demo.packmage.com/", "Demo.packmage")</f>
        <v>Demo.packmage</v>
      </c>
      <c r="H42" s="2" t="s">
        <v>10</v>
      </c>
    </row>
    <row r="43" spans="2:8">
      <c r="B43" s="1" t="s">
        <v>48</v>
      </c>
      <c r="C43" s="4" t="s">
        <v>9</v>
      </c>
      <c r="D43" s="5" t="s">
        <v>9</v>
      </c>
      <c r="E43" s="3" t="s">
        <v>9</v>
      </c>
      <c r="F43" s="2" t="s">
        <v>9</v>
      </c>
      <c r="G43" s="18" t="str">
        <f>HYPERLINK("http://www.since1878.com/folding-carton-styles.php", "Since1878")</f>
        <v>Since1878</v>
      </c>
      <c r="H43" s="2" t="s">
        <v>10</v>
      </c>
    </row>
    <row r="44" spans="2:8" ht="33">
      <c r="B44" s="1" t="s">
        <v>49</v>
      </c>
      <c r="C44" s="4" t="s">
        <v>9</v>
      </c>
      <c r="D44" s="5" t="s">
        <v>9</v>
      </c>
      <c r="E44" s="3" t="s">
        <v>9</v>
      </c>
      <c r="F44" s="2" t="s">
        <v>9</v>
      </c>
      <c r="G44" s="18" t="str">
        <f>HYPERLINK("https://www.boxpackingsolution.com/collapsible-rigid-boxes/", "Boxpackingsolution")</f>
        <v>Boxpackingsolution</v>
      </c>
      <c r="H44" s="2" t="s">
        <v>10</v>
      </c>
    </row>
    <row r="45" spans="2:8" ht="33">
      <c r="B45" s="1" t="s">
        <v>50</v>
      </c>
      <c r="C45" s="4" t="s">
        <v>9</v>
      </c>
      <c r="D45" s="5" t="s">
        <v>9</v>
      </c>
      <c r="E45" s="3" t="s">
        <v>9</v>
      </c>
      <c r="F45" s="2" t="s">
        <v>9</v>
      </c>
      <c r="G45" s="18" t="str">
        <f>HYPERLINK("https://www.packqueen.com.au/", "Packqueen.au")</f>
        <v>Packqueen.au</v>
      </c>
      <c r="H45" s="2" t="s">
        <v>10</v>
      </c>
    </row>
    <row r="46" spans="2:8">
      <c r="B46" s="1" t="s">
        <v>51</v>
      </c>
      <c r="C46" s="4" t="s">
        <v>9</v>
      </c>
      <c r="D46" s="5" t="s">
        <v>9</v>
      </c>
      <c r="E46" s="3" t="s">
        <v>9</v>
      </c>
      <c r="F46" s="2" t="s">
        <v>9</v>
      </c>
      <c r="G46" s="18" t="str">
        <f>HYPERLINK("http://jamielanedesigns.blogspot.com/2013/07/more-ink-holders.html", "Jamielanedesigns.blogspot")</f>
        <v>Jamielanedesigns.blogspot</v>
      </c>
      <c r="H46" s="2" t="s">
        <v>10</v>
      </c>
    </row>
    <row r="47" spans="2:8">
      <c r="B47" s="1" t="s">
        <v>52</v>
      </c>
      <c r="C47" s="4" t="s">
        <v>9</v>
      </c>
      <c r="D47" s="5" t="s">
        <v>9</v>
      </c>
      <c r="E47" s="3" t="s">
        <v>9</v>
      </c>
      <c r="F47" s="2" t="s">
        <v>9</v>
      </c>
      <c r="G47" s="18" t="str">
        <f>HYPERLINK("https://www.chiefcolor.com/rigid-set-up-boxes_c2", "Chiefcolor")</f>
        <v>Chiefcolor</v>
      </c>
      <c r="H47" s="2" t="s">
        <v>10</v>
      </c>
    </row>
    <row r="48" spans="2:8" ht="33">
      <c r="B48" s="1" t="s">
        <v>53</v>
      </c>
      <c r="C48" s="4" t="s">
        <v>9</v>
      </c>
      <c r="D48" s="5" t="s">
        <v>9</v>
      </c>
      <c r="E48" s="3" t="s">
        <v>9</v>
      </c>
      <c r="F48" s="2" t="s">
        <v>9</v>
      </c>
      <c r="G48" s="18" t="str">
        <f>HYPERLINK("https://www.emenacpackaging.com.au/custom/rigid-boxes/", "Emenacpackaging.au")</f>
        <v>Emenacpackaging.au</v>
      </c>
      <c r="H48" s="2" t="s">
        <v>10</v>
      </c>
    </row>
    <row r="49" spans="2:8" ht="33">
      <c r="B49" s="1" t="s">
        <v>54</v>
      </c>
      <c r="C49" s="4" t="s">
        <v>9</v>
      </c>
      <c r="D49" s="5" t="s">
        <v>9</v>
      </c>
      <c r="E49" s="3" t="s">
        <v>9</v>
      </c>
      <c r="F49" s="2" t="s">
        <v>9</v>
      </c>
      <c r="G49" s="18" t="str">
        <f>HYPERLINK("https://www.diecuttemplates.com/", "Diecuttemplates")</f>
        <v>Diecuttemplates</v>
      </c>
      <c r="H49" s="2" t="s">
        <v>10</v>
      </c>
    </row>
    <row r="50" spans="2:8" ht="33">
      <c r="B50" s="1" t="s">
        <v>55</v>
      </c>
      <c r="C50" s="4" t="s">
        <v>9</v>
      </c>
      <c r="D50" s="5" t="s">
        <v>9</v>
      </c>
      <c r="E50" s="3" t="s">
        <v>9</v>
      </c>
      <c r="F50" s="2" t="s">
        <v>9</v>
      </c>
      <c r="G50" s="18" t="str">
        <f>HYPERLINK("https://www.mcpackagings.com/", "Mcpackagings")</f>
        <v>Mcpackagings</v>
      </c>
      <c r="H50" s="2" t="s">
        <v>10</v>
      </c>
    </row>
    <row r="51" spans="2:8">
      <c r="B51" s="1" t="s">
        <v>56</v>
      </c>
      <c r="C51" s="4" t="s">
        <v>9</v>
      </c>
      <c r="D51" s="5" t="s">
        <v>9</v>
      </c>
      <c r="E51" s="3" t="s">
        <v>9</v>
      </c>
      <c r="F51" s="2" t="s">
        <v>9</v>
      </c>
      <c r="G51" s="18" t="str">
        <f>HYPERLINK("https://www.boxitnow.com/", "Boxitnow")</f>
        <v>Boxitnow</v>
      </c>
      <c r="H51" s="2" t="s">
        <v>10</v>
      </c>
    </row>
    <row r="52" spans="2:8" ht="49.5">
      <c r="B52" s="1" t="s">
        <v>57</v>
      </c>
      <c r="C52" s="4" t="s">
        <v>9</v>
      </c>
      <c r="D52" s="5" t="s">
        <v>9</v>
      </c>
      <c r="E52" s="3" t="s">
        <v>9</v>
      </c>
      <c r="F52" s="2" t="s">
        <v>9</v>
      </c>
      <c r="G52" s="18" t="str">
        <f>HYPERLINK("http://m.qianxicrafts.com/", "M.qianxicrafts")</f>
        <v>M.qianxicrafts</v>
      </c>
      <c r="H52" s="2" t="s">
        <v>10</v>
      </c>
    </row>
    <row r="53" spans="2:8">
      <c r="B53" s="1" t="s">
        <v>58</v>
      </c>
      <c r="C53" s="4" t="s">
        <v>9</v>
      </c>
      <c r="D53" s="5" t="s">
        <v>9</v>
      </c>
      <c r="E53" s="3" t="s">
        <v>9</v>
      </c>
      <c r="F53" s="2" t="s">
        <v>9</v>
      </c>
      <c r="G53" s="18" t="str">
        <f>HYPERLINK("http://www.ekvatoras.com.tr/index.php?lang=5", "Ekvatoras.tr")</f>
        <v>Ekvatoras.tr</v>
      </c>
      <c r="H53" s="2" t="s">
        <v>10</v>
      </c>
    </row>
    <row r="54" spans="2:8" ht="33">
      <c r="B54" s="1" t="s">
        <v>59</v>
      </c>
      <c r="C54" s="4" t="s">
        <v>9</v>
      </c>
      <c r="D54" s="5" t="s">
        <v>9</v>
      </c>
      <c r="E54" s="3" t="s">
        <v>9</v>
      </c>
      <c r="F54" s="2" t="s">
        <v>9</v>
      </c>
      <c r="G54" s="18" t="str">
        <f>HYPERLINK("https://www.avery.com/", "Avery")</f>
        <v>Avery</v>
      </c>
      <c r="H54" s="2" t="s">
        <v>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2019-11-12T18:41:08Z</dcterms:created>
  <dcterms:modified xsi:type="dcterms:W3CDTF">2020-11-25T11:56:42Z</dcterms:modified>
  <cp:category/>
  <cp:contentStatus/>
</cp:coreProperties>
</file>